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C7\Escritorio\PLANILLAS POR EMPRESA CCT 449\"/>
    </mc:Choice>
  </mc:AlternateContent>
  <xr:revisionPtr revIDLastSave="0" documentId="13_ncr:1_{27A2162D-DC82-4AE2-B514-389245A41908}" xr6:coauthVersionLast="47" xr6:coauthVersionMax="47" xr10:uidLastSave="{00000000-0000-0000-0000-000000000000}"/>
  <bookViews>
    <workbookView xWindow="-120" yWindow="-120" windowWidth="29040" windowHeight="15720" xr2:uid="{FC088768-6F30-4F0A-B020-87EAE087CC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E89" i="1"/>
  <c r="E78" i="1"/>
  <c r="E74" i="1"/>
  <c r="E70" i="1"/>
  <c r="E66" i="1"/>
  <c r="E62" i="1"/>
  <c r="E83" i="1"/>
  <c r="E56" i="1"/>
  <c r="E51" i="1"/>
  <c r="E46" i="1"/>
  <c r="E41" i="1"/>
  <c r="E36" i="1"/>
  <c r="E30" i="1"/>
  <c r="E25" i="1"/>
  <c r="E20" i="1"/>
  <c r="E15" i="1"/>
  <c r="E10" i="1"/>
  <c r="E5" i="1"/>
</calcChain>
</file>

<file path=xl/sharedStrings.xml><?xml version="1.0" encoding="utf-8"?>
<sst xmlns="http://schemas.openxmlformats.org/spreadsheetml/2006/main" count="123" uniqueCount="37">
  <si>
    <t>PROCESO</t>
  </si>
  <si>
    <t>PANEL</t>
  </si>
  <si>
    <t>BASICO</t>
  </si>
  <si>
    <t>TURNO</t>
  </si>
  <si>
    <t>GUARDIA</t>
  </si>
  <si>
    <t>VIANDA POR DIA</t>
  </si>
  <si>
    <t>41BISC0MP</t>
  </si>
  <si>
    <t>CCM/LIDER BOMBAS</t>
  </si>
  <si>
    <t>41BIS COMP</t>
  </si>
  <si>
    <t>INSTR.</t>
  </si>
  <si>
    <t>OP CAMPO RELEVO</t>
  </si>
  <si>
    <t>OP CAMPO</t>
  </si>
  <si>
    <t>AYUDANTE</t>
  </si>
  <si>
    <t>LABORATORIO</t>
  </si>
  <si>
    <t>ENS SR.</t>
  </si>
  <si>
    <t>ENSAYADOR SR. TB</t>
  </si>
  <si>
    <t>ENSAYADOR</t>
  </si>
  <si>
    <t>ENSAYADOR JR.</t>
  </si>
  <si>
    <t>MANTENIMIENTO</t>
  </si>
  <si>
    <t>OFICIAL</t>
  </si>
  <si>
    <t>41BISCOMP</t>
  </si>
  <si>
    <t>MEDIO OFICIAL</t>
  </si>
  <si>
    <t>INGRESANTE</t>
  </si>
  <si>
    <t>SEGURIDAD</t>
  </si>
  <si>
    <t>OFICIAL SEG.</t>
  </si>
  <si>
    <t>CARGADERO</t>
  </si>
  <si>
    <t>OP. CARGA Y DESC</t>
  </si>
  <si>
    <t>AYUDANTE CARGA Y DESC.</t>
  </si>
  <si>
    <t>SUBSIDIO VACACIONAL</t>
  </si>
  <si>
    <t>AYUDA ESCOLAR</t>
  </si>
  <si>
    <t>SUBSIDIO POR FALLECIMIENTO</t>
  </si>
  <si>
    <t>SUBSIDIO MEDICAMENTO</t>
  </si>
  <si>
    <t>SUBSIDIO CASAMIENTO</t>
  </si>
  <si>
    <t>SUBSIDIO NACIMIENTO</t>
  </si>
  <si>
    <r>
      <t xml:space="preserve"> REFINERIA SAU BAHIA BLANCA</t>
    </r>
    <r>
      <rPr>
        <b/>
        <sz val="11"/>
        <color theme="1"/>
        <rFont val="Calibri"/>
        <family val="2"/>
        <scheme val="minor"/>
      </rPr>
      <t>(PARITARIA 2025/2026)</t>
    </r>
  </si>
  <si>
    <t>ANTIGÜEDAD 28% SISTEMA local</t>
  </si>
  <si>
    <t>SALARIO CONFORMADO (sin antigüedad)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</si>
</sst>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26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" fontId="0" fillId="0" borderId="9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9E2F-F8C5-4058-9AD1-88A5EEABF8E2}">
  <dimension ref="A1:G107"/>
  <sheetViews>
    <sheetView tabSelected="1" workbookViewId="0">
      <selection activeCell="E94" sqref="E94:E98"/>
    </sheetView>
  </sheetViews>
  <sheetFormatPr baseColWidth="10" defaultRowHeight="15" x14ac:dyDescent="0.25"/>
  <cols>
    <col min="1" max="1" width="16.140625" style="1" customWidth="1"/>
    <col min="2" max="2" width="11.42578125" style="1"/>
    <col min="3" max="3" width="25.140625" style="1" customWidth="1"/>
    <col min="4" max="4" width="17.85546875" style="9" customWidth="1"/>
    <col min="5" max="5" width="23.140625" style="1" customWidth="1"/>
    <col min="6" max="16384" width="11.42578125" style="1"/>
  </cols>
  <sheetData>
    <row r="1" spans="1:7" ht="15" customHeight="1" x14ac:dyDescent="0.25">
      <c r="A1" s="13" t="s">
        <v>34</v>
      </c>
      <c r="B1" s="14"/>
      <c r="C1" s="15"/>
      <c r="D1" s="45">
        <v>46113</v>
      </c>
      <c r="E1" s="31" t="s">
        <v>36</v>
      </c>
    </row>
    <row r="2" spans="1:7" ht="15" customHeight="1" x14ac:dyDescent="0.25">
      <c r="A2" s="16"/>
      <c r="B2" s="17"/>
      <c r="C2" s="18"/>
      <c r="D2" s="46"/>
      <c r="E2" s="32"/>
    </row>
    <row r="3" spans="1:7" ht="15.75" customHeight="1" thickBot="1" x14ac:dyDescent="0.3">
      <c r="A3" s="19"/>
      <c r="B3" s="20"/>
      <c r="C3" s="21"/>
      <c r="D3" s="46"/>
      <c r="E3" s="32"/>
    </row>
    <row r="4" spans="1:7" ht="15.75" thickBot="1" x14ac:dyDescent="0.3">
      <c r="A4" s="22" t="s">
        <v>0</v>
      </c>
      <c r="B4" s="23"/>
      <c r="C4" s="24"/>
      <c r="D4" s="46"/>
      <c r="E4" s="33"/>
    </row>
    <row r="5" spans="1:7" x14ac:dyDescent="0.25">
      <c r="A5" s="25" t="s">
        <v>1</v>
      </c>
      <c r="B5" s="28">
        <v>13</v>
      </c>
      <c r="C5" s="6" t="s">
        <v>2</v>
      </c>
      <c r="D5" s="10">
        <v>2935793.5640000002</v>
      </c>
      <c r="E5" s="64">
        <f>D5+D6+D7+700000+D9</f>
        <v>5748779.3114</v>
      </c>
      <c r="F5" s="2"/>
      <c r="G5" s="3"/>
    </row>
    <row r="6" spans="1:7" x14ac:dyDescent="0.25">
      <c r="A6" s="26"/>
      <c r="B6" s="29"/>
      <c r="C6" s="4" t="s">
        <v>3</v>
      </c>
      <c r="D6" s="11">
        <v>1027527.7474</v>
      </c>
      <c r="E6" s="65"/>
    </row>
    <row r="7" spans="1:7" x14ac:dyDescent="0.25">
      <c r="A7" s="26"/>
      <c r="B7" s="29"/>
      <c r="C7" s="4" t="s">
        <v>4</v>
      </c>
      <c r="D7" s="11">
        <v>629896</v>
      </c>
      <c r="E7" s="65"/>
    </row>
    <row r="8" spans="1:7" x14ac:dyDescent="0.25">
      <c r="A8" s="26"/>
      <c r="B8" s="29"/>
      <c r="C8" s="4" t="s">
        <v>5</v>
      </c>
      <c r="D8" s="11">
        <v>37000</v>
      </c>
      <c r="E8" s="65"/>
    </row>
    <row r="9" spans="1:7" ht="15.75" thickBot="1" x14ac:dyDescent="0.3">
      <c r="A9" s="27"/>
      <c r="B9" s="30"/>
      <c r="C9" s="7" t="s">
        <v>6</v>
      </c>
      <c r="D9" s="12">
        <v>455562</v>
      </c>
      <c r="E9" s="66"/>
    </row>
    <row r="10" spans="1:7" ht="15" customHeight="1" x14ac:dyDescent="0.25">
      <c r="A10" s="31" t="s">
        <v>7</v>
      </c>
      <c r="B10" s="28">
        <v>12</v>
      </c>
      <c r="C10" s="6" t="s">
        <v>2</v>
      </c>
      <c r="D10" s="10">
        <v>2730983.2239999999</v>
      </c>
      <c r="E10" s="64">
        <f>D10+D11+D12+700000+D14</f>
        <v>5472285.3524000002</v>
      </c>
    </row>
    <row r="11" spans="1:7" ht="15" customHeight="1" x14ac:dyDescent="0.25">
      <c r="A11" s="32"/>
      <c r="B11" s="29"/>
      <c r="C11" s="4" t="s">
        <v>3</v>
      </c>
      <c r="D11" s="11">
        <v>955844.12840000005</v>
      </c>
      <c r="E11" s="65"/>
    </row>
    <row r="12" spans="1:7" ht="15" customHeight="1" x14ac:dyDescent="0.25">
      <c r="A12" s="32"/>
      <c r="B12" s="29"/>
      <c r="C12" s="4" t="s">
        <v>4</v>
      </c>
      <c r="D12" s="11">
        <v>629896</v>
      </c>
      <c r="E12" s="65"/>
    </row>
    <row r="13" spans="1:7" ht="15" customHeight="1" x14ac:dyDescent="0.25">
      <c r="A13" s="32"/>
      <c r="B13" s="29"/>
      <c r="C13" s="4" t="s">
        <v>5</v>
      </c>
      <c r="D13" s="11">
        <v>37000</v>
      </c>
      <c r="E13" s="65"/>
    </row>
    <row r="14" spans="1:7" ht="15" customHeight="1" thickBot="1" x14ac:dyDescent="0.3">
      <c r="A14" s="33"/>
      <c r="B14" s="30"/>
      <c r="C14" s="7" t="s">
        <v>8</v>
      </c>
      <c r="D14" s="12">
        <v>455562</v>
      </c>
      <c r="E14" s="66"/>
    </row>
    <row r="15" spans="1:7" ht="15" customHeight="1" x14ac:dyDescent="0.25">
      <c r="A15" s="31" t="s">
        <v>9</v>
      </c>
      <c r="B15" s="34">
        <v>12</v>
      </c>
      <c r="C15" s="6" t="s">
        <v>2</v>
      </c>
      <c r="D15" s="10">
        <v>2730983.2239999999</v>
      </c>
      <c r="E15" s="64">
        <f>D15+D16+D17+700000+D19</f>
        <v>5652266.3524000002</v>
      </c>
    </row>
    <row r="16" spans="1:7" ht="15" customHeight="1" x14ac:dyDescent="0.25">
      <c r="A16" s="32"/>
      <c r="B16" s="35"/>
      <c r="C16" s="4" t="s">
        <v>3</v>
      </c>
      <c r="D16" s="11">
        <v>955844.12840000005</v>
      </c>
      <c r="E16" s="65"/>
    </row>
    <row r="17" spans="1:5" ht="15" customHeight="1" x14ac:dyDescent="0.25">
      <c r="A17" s="32"/>
      <c r="B17" s="35"/>
      <c r="C17" s="4" t="s">
        <v>4</v>
      </c>
      <c r="D17" s="11">
        <v>809877</v>
      </c>
      <c r="E17" s="65"/>
    </row>
    <row r="18" spans="1:5" ht="15" customHeight="1" x14ac:dyDescent="0.25">
      <c r="A18" s="32"/>
      <c r="B18" s="35"/>
      <c r="C18" s="4" t="s">
        <v>5</v>
      </c>
      <c r="D18" s="11">
        <v>37000</v>
      </c>
      <c r="E18" s="65"/>
    </row>
    <row r="19" spans="1:5" ht="15" customHeight="1" thickBot="1" x14ac:dyDescent="0.3">
      <c r="A19" s="33"/>
      <c r="B19" s="36"/>
      <c r="C19" s="7" t="s">
        <v>8</v>
      </c>
      <c r="D19" s="12">
        <v>455562</v>
      </c>
      <c r="E19" s="66"/>
    </row>
    <row r="20" spans="1:5" x14ac:dyDescent="0.25">
      <c r="A20" s="31" t="s">
        <v>10</v>
      </c>
      <c r="B20" s="34">
        <v>10</v>
      </c>
      <c r="C20" s="6" t="s">
        <v>2</v>
      </c>
      <c r="D20" s="10">
        <v>2363185.648</v>
      </c>
      <c r="E20" s="64">
        <f>D20+D21+D22+700000+D24</f>
        <v>4975758.6248000003</v>
      </c>
    </row>
    <row r="21" spans="1:5" x14ac:dyDescent="0.25">
      <c r="A21" s="32"/>
      <c r="B21" s="35"/>
      <c r="C21" s="4" t="s">
        <v>3</v>
      </c>
      <c r="D21" s="11">
        <v>827114.97680000006</v>
      </c>
      <c r="E21" s="65"/>
    </row>
    <row r="22" spans="1:5" x14ac:dyDescent="0.25">
      <c r="A22" s="32"/>
      <c r="B22" s="35"/>
      <c r="C22" s="4" t="s">
        <v>4</v>
      </c>
      <c r="D22" s="11">
        <v>629896</v>
      </c>
      <c r="E22" s="65"/>
    </row>
    <row r="23" spans="1:5" x14ac:dyDescent="0.25">
      <c r="A23" s="32"/>
      <c r="B23" s="35"/>
      <c r="C23" s="4" t="s">
        <v>5</v>
      </c>
      <c r="D23" s="11">
        <v>37000</v>
      </c>
      <c r="E23" s="65"/>
    </row>
    <row r="24" spans="1:5" ht="15.75" thickBot="1" x14ac:dyDescent="0.3">
      <c r="A24" s="33"/>
      <c r="B24" s="36"/>
      <c r="C24" s="7" t="s">
        <v>6</v>
      </c>
      <c r="D24" s="12">
        <v>455562</v>
      </c>
      <c r="E24" s="66"/>
    </row>
    <row r="25" spans="1:5" x14ac:dyDescent="0.25">
      <c r="A25" s="25" t="s">
        <v>11</v>
      </c>
      <c r="B25" s="28">
        <v>10</v>
      </c>
      <c r="C25" s="6" t="s">
        <v>2</v>
      </c>
      <c r="D25" s="10">
        <v>2363185.648</v>
      </c>
      <c r="E25" s="64">
        <f>D25+D26+D27+700000+D29</f>
        <v>4705891.6248000003</v>
      </c>
    </row>
    <row r="26" spans="1:5" x14ac:dyDescent="0.25">
      <c r="A26" s="26"/>
      <c r="B26" s="29"/>
      <c r="C26" s="4" t="s">
        <v>3</v>
      </c>
      <c r="D26" s="11">
        <v>827114.97680000006</v>
      </c>
      <c r="E26" s="65"/>
    </row>
    <row r="27" spans="1:5" x14ac:dyDescent="0.25">
      <c r="A27" s="26"/>
      <c r="B27" s="29"/>
      <c r="C27" s="4" t="s">
        <v>4</v>
      </c>
      <c r="D27" s="11">
        <v>360029</v>
      </c>
      <c r="E27" s="65"/>
    </row>
    <row r="28" spans="1:5" x14ac:dyDescent="0.25">
      <c r="A28" s="26"/>
      <c r="B28" s="29"/>
      <c r="C28" s="4" t="s">
        <v>5</v>
      </c>
      <c r="D28" s="11">
        <v>37000</v>
      </c>
      <c r="E28" s="65"/>
    </row>
    <row r="29" spans="1:5" ht="15.75" thickBot="1" x14ac:dyDescent="0.3">
      <c r="A29" s="27"/>
      <c r="B29" s="30"/>
      <c r="C29" s="7" t="s">
        <v>6</v>
      </c>
      <c r="D29" s="12">
        <v>455562</v>
      </c>
      <c r="E29" s="66"/>
    </row>
    <row r="30" spans="1:5" x14ac:dyDescent="0.25">
      <c r="A30" s="25" t="s">
        <v>12</v>
      </c>
      <c r="B30" s="28">
        <v>8</v>
      </c>
      <c r="C30" s="6" t="s">
        <v>2</v>
      </c>
      <c r="D30" s="10">
        <v>2044838.3419999999</v>
      </c>
      <c r="E30" s="64">
        <f>D30+D31+D32+640000+D34</f>
        <v>4053167.7616999997</v>
      </c>
    </row>
    <row r="31" spans="1:5" x14ac:dyDescent="0.25">
      <c r="A31" s="26"/>
      <c r="B31" s="29"/>
      <c r="C31" s="4" t="s">
        <v>3</v>
      </c>
      <c r="D31" s="11">
        <v>715693.41969999997</v>
      </c>
      <c r="E31" s="65"/>
    </row>
    <row r="32" spans="1:5" x14ac:dyDescent="0.25">
      <c r="A32" s="26"/>
      <c r="B32" s="29"/>
      <c r="C32" s="4" t="s">
        <v>4</v>
      </c>
      <c r="D32" s="11">
        <v>269936</v>
      </c>
      <c r="E32" s="65"/>
    </row>
    <row r="33" spans="1:5" x14ac:dyDescent="0.25">
      <c r="A33" s="26"/>
      <c r="B33" s="29"/>
      <c r="C33" s="4" t="s">
        <v>5</v>
      </c>
      <c r="D33" s="11">
        <v>34000</v>
      </c>
      <c r="E33" s="65"/>
    </row>
    <row r="34" spans="1:5" ht="15.75" thickBot="1" x14ac:dyDescent="0.3">
      <c r="A34" s="26"/>
      <c r="B34" s="54"/>
      <c r="C34" s="55" t="s">
        <v>6</v>
      </c>
      <c r="D34" s="56">
        <v>382700</v>
      </c>
      <c r="E34" s="66"/>
    </row>
    <row r="35" spans="1:5" ht="15" customHeight="1" thickBot="1" x14ac:dyDescent="0.3">
      <c r="A35" s="61" t="s">
        <v>13</v>
      </c>
      <c r="B35" s="62"/>
      <c r="C35" s="62"/>
      <c r="D35" s="62"/>
      <c r="E35" s="63"/>
    </row>
    <row r="36" spans="1:5" ht="15" customHeight="1" x14ac:dyDescent="0.25">
      <c r="A36" s="32" t="s">
        <v>14</v>
      </c>
      <c r="B36" s="58">
        <v>12</v>
      </c>
      <c r="C36" s="59" t="s">
        <v>2</v>
      </c>
      <c r="D36" s="60">
        <v>2730983.2239999999</v>
      </c>
      <c r="E36" s="64">
        <f>D36+D37+D38+740000+D40</f>
        <v>5242418.3524000002</v>
      </c>
    </row>
    <row r="37" spans="1:5" ht="15" customHeight="1" x14ac:dyDescent="0.25">
      <c r="A37" s="32"/>
      <c r="B37" s="38"/>
      <c r="C37" s="4" t="s">
        <v>3</v>
      </c>
      <c r="D37" s="11">
        <v>955844.12840000005</v>
      </c>
      <c r="E37" s="65"/>
    </row>
    <row r="38" spans="1:5" x14ac:dyDescent="0.25">
      <c r="A38" s="32"/>
      <c r="B38" s="38"/>
      <c r="C38" s="4" t="s">
        <v>4</v>
      </c>
      <c r="D38" s="11">
        <v>360029</v>
      </c>
      <c r="E38" s="65"/>
    </row>
    <row r="39" spans="1:5" x14ac:dyDescent="0.25">
      <c r="A39" s="32"/>
      <c r="B39" s="38"/>
      <c r="C39" s="4" t="s">
        <v>5</v>
      </c>
      <c r="D39" s="11">
        <v>37000</v>
      </c>
      <c r="E39" s="65"/>
    </row>
    <row r="40" spans="1:5" ht="15.75" thickBot="1" x14ac:dyDescent="0.3">
      <c r="A40" s="33"/>
      <c r="B40" s="39"/>
      <c r="C40" s="7" t="s">
        <v>6</v>
      </c>
      <c r="D40" s="12">
        <v>455562</v>
      </c>
      <c r="E40" s="66"/>
    </row>
    <row r="41" spans="1:5" ht="15" customHeight="1" x14ac:dyDescent="0.25">
      <c r="A41" s="31" t="s">
        <v>15</v>
      </c>
      <c r="B41" s="40">
        <v>12</v>
      </c>
      <c r="C41" s="6" t="s">
        <v>2</v>
      </c>
      <c r="D41" s="10">
        <v>2730983.2239999999</v>
      </c>
      <c r="E41" s="64">
        <f>D41+D42+D43+740000+D45</f>
        <v>4942010.1977599999</v>
      </c>
    </row>
    <row r="42" spans="1:5" ht="15" customHeight="1" x14ac:dyDescent="0.25">
      <c r="A42" s="32"/>
      <c r="B42" s="41"/>
      <c r="C42" s="4" t="s">
        <v>3</v>
      </c>
      <c r="D42" s="11">
        <v>655435.97376000008</v>
      </c>
      <c r="E42" s="65"/>
    </row>
    <row r="43" spans="1:5" ht="15" customHeight="1" x14ac:dyDescent="0.25">
      <c r="A43" s="32"/>
      <c r="B43" s="41"/>
      <c r="C43" s="4" t="s">
        <v>4</v>
      </c>
      <c r="D43" s="11">
        <v>360029</v>
      </c>
      <c r="E43" s="65"/>
    </row>
    <row r="44" spans="1:5" ht="15" customHeight="1" x14ac:dyDescent="0.25">
      <c r="A44" s="32"/>
      <c r="B44" s="41"/>
      <c r="C44" s="4" t="s">
        <v>5</v>
      </c>
      <c r="D44" s="11">
        <v>37000</v>
      </c>
      <c r="E44" s="65"/>
    </row>
    <row r="45" spans="1:5" ht="15" customHeight="1" thickBot="1" x14ac:dyDescent="0.3">
      <c r="A45" s="33"/>
      <c r="B45" s="42"/>
      <c r="C45" s="7" t="s">
        <v>6</v>
      </c>
      <c r="D45" s="12">
        <v>455562</v>
      </c>
      <c r="E45" s="66"/>
    </row>
    <row r="46" spans="1:5" x14ac:dyDescent="0.25">
      <c r="A46" s="25" t="s">
        <v>16</v>
      </c>
      <c r="B46" s="37">
        <v>11</v>
      </c>
      <c r="C46" s="6" t="s">
        <v>2</v>
      </c>
      <c r="D46" s="10">
        <v>2540391.838</v>
      </c>
      <c r="E46" s="64">
        <f>D46+D47+D48+740000+D50</f>
        <v>4895026.9813000001</v>
      </c>
    </row>
    <row r="47" spans="1:5" x14ac:dyDescent="0.25">
      <c r="A47" s="26"/>
      <c r="B47" s="38"/>
      <c r="C47" s="4" t="s">
        <v>3</v>
      </c>
      <c r="D47" s="11">
        <v>889137.14330000011</v>
      </c>
      <c r="E47" s="65"/>
    </row>
    <row r="48" spans="1:5" x14ac:dyDescent="0.25">
      <c r="A48" s="26"/>
      <c r="B48" s="38"/>
      <c r="C48" s="4" t="s">
        <v>4</v>
      </c>
      <c r="D48" s="11">
        <v>269936</v>
      </c>
      <c r="E48" s="65"/>
    </row>
    <row r="49" spans="1:7" x14ac:dyDescent="0.25">
      <c r="A49" s="26"/>
      <c r="B49" s="38"/>
      <c r="C49" s="4" t="s">
        <v>5</v>
      </c>
      <c r="D49" s="11">
        <v>37000</v>
      </c>
      <c r="E49" s="65"/>
    </row>
    <row r="50" spans="1:7" ht="15.75" thickBot="1" x14ac:dyDescent="0.3">
      <c r="A50" s="27"/>
      <c r="B50" s="39"/>
      <c r="C50" s="7" t="s">
        <v>6</v>
      </c>
      <c r="D50" s="12">
        <v>455562</v>
      </c>
      <c r="E50" s="66"/>
    </row>
    <row r="51" spans="1:7" x14ac:dyDescent="0.25">
      <c r="A51" s="25" t="s">
        <v>17</v>
      </c>
      <c r="B51" s="37">
        <v>10</v>
      </c>
      <c r="C51" s="6" t="s">
        <v>2</v>
      </c>
      <c r="D51" s="10">
        <v>2363185.648</v>
      </c>
      <c r="E51" s="64">
        <f>D51+D52+D53+740000+D55</f>
        <v>4655798.6248000003</v>
      </c>
    </row>
    <row r="52" spans="1:7" x14ac:dyDescent="0.25">
      <c r="A52" s="26"/>
      <c r="B52" s="38"/>
      <c r="C52" s="4" t="s">
        <v>3</v>
      </c>
      <c r="D52" s="11">
        <v>827114.97680000006</v>
      </c>
      <c r="E52" s="65"/>
    </row>
    <row r="53" spans="1:7" x14ac:dyDescent="0.25">
      <c r="A53" s="26"/>
      <c r="B53" s="38"/>
      <c r="C53" s="4" t="s">
        <v>4</v>
      </c>
      <c r="D53" s="11">
        <v>269936</v>
      </c>
      <c r="E53" s="65"/>
    </row>
    <row r="54" spans="1:7" x14ac:dyDescent="0.25">
      <c r="A54" s="26"/>
      <c r="B54" s="38"/>
      <c r="C54" s="4" t="s">
        <v>5</v>
      </c>
      <c r="D54" s="11">
        <v>37000</v>
      </c>
      <c r="E54" s="65"/>
    </row>
    <row r="55" spans="1:7" ht="15.75" thickBot="1" x14ac:dyDescent="0.3">
      <c r="A55" s="27"/>
      <c r="B55" s="39"/>
      <c r="C55" s="7" t="s">
        <v>6</v>
      </c>
      <c r="D55" s="12">
        <v>455562</v>
      </c>
      <c r="E55" s="66"/>
      <c r="G55" s="8"/>
    </row>
    <row r="56" spans="1:7" x14ac:dyDescent="0.25">
      <c r="A56" s="25" t="s">
        <v>12</v>
      </c>
      <c r="B56" s="37">
        <v>8</v>
      </c>
      <c r="C56" s="6" t="s">
        <v>2</v>
      </c>
      <c r="D56" s="10">
        <v>2044838.3419999999</v>
      </c>
      <c r="E56" s="64">
        <f>D56+D57+D58+740000+D60</f>
        <v>3883231.7616999997</v>
      </c>
    </row>
    <row r="57" spans="1:7" x14ac:dyDescent="0.25">
      <c r="A57" s="26"/>
      <c r="B57" s="38"/>
      <c r="C57" s="4" t="s">
        <v>3</v>
      </c>
      <c r="D57" s="11">
        <v>715693.41969999997</v>
      </c>
      <c r="E57" s="65"/>
    </row>
    <row r="58" spans="1:7" x14ac:dyDescent="0.25">
      <c r="A58" s="26"/>
      <c r="B58" s="38"/>
      <c r="C58" s="4" t="s">
        <v>4</v>
      </c>
      <c r="D58" s="11">
        <v>0</v>
      </c>
      <c r="E58" s="65"/>
    </row>
    <row r="59" spans="1:7" x14ac:dyDescent="0.25">
      <c r="A59" s="26"/>
      <c r="B59" s="38"/>
      <c r="C59" s="4" t="s">
        <v>5</v>
      </c>
      <c r="D59" s="11">
        <v>34000</v>
      </c>
      <c r="E59" s="65"/>
    </row>
    <row r="60" spans="1:7" ht="15.75" thickBot="1" x14ac:dyDescent="0.3">
      <c r="A60" s="26"/>
      <c r="B60" s="57"/>
      <c r="C60" s="55" t="s">
        <v>6</v>
      </c>
      <c r="D60" s="56">
        <v>382700</v>
      </c>
      <c r="E60" s="66"/>
    </row>
    <row r="61" spans="1:7" ht="15.75" thickBot="1" x14ac:dyDescent="0.3">
      <c r="A61" s="61" t="s">
        <v>18</v>
      </c>
      <c r="B61" s="62"/>
      <c r="C61" s="62"/>
      <c r="D61" s="62"/>
      <c r="E61" s="63"/>
    </row>
    <row r="62" spans="1:7" x14ac:dyDescent="0.25">
      <c r="A62" s="26" t="s">
        <v>19</v>
      </c>
      <c r="B62" s="58">
        <v>12</v>
      </c>
      <c r="C62" s="59" t="s">
        <v>2</v>
      </c>
      <c r="D62" s="60">
        <v>2730983.2239999999</v>
      </c>
      <c r="E62" s="64">
        <f>D62+D63+814000+D65</f>
        <v>4810422.2239999995</v>
      </c>
    </row>
    <row r="63" spans="1:7" x14ac:dyDescent="0.25">
      <c r="A63" s="26"/>
      <c r="B63" s="38"/>
      <c r="C63" s="4" t="s">
        <v>4</v>
      </c>
      <c r="D63" s="11">
        <v>809877</v>
      </c>
      <c r="E63" s="65"/>
    </row>
    <row r="64" spans="1:7" x14ac:dyDescent="0.25">
      <c r="A64" s="26"/>
      <c r="B64" s="38"/>
      <c r="C64" s="4" t="s">
        <v>5</v>
      </c>
      <c r="D64" s="11">
        <v>37000</v>
      </c>
      <c r="E64" s="65"/>
    </row>
    <row r="65" spans="1:7" ht="15.75" thickBot="1" x14ac:dyDescent="0.3">
      <c r="A65" s="27"/>
      <c r="B65" s="39"/>
      <c r="C65" s="7" t="s">
        <v>20</v>
      </c>
      <c r="D65" s="12">
        <v>455562</v>
      </c>
      <c r="E65" s="66"/>
    </row>
    <row r="66" spans="1:7" x14ac:dyDescent="0.25">
      <c r="A66" s="25" t="s">
        <v>21</v>
      </c>
      <c r="B66" s="37">
        <v>10</v>
      </c>
      <c r="C66" s="6" t="s">
        <v>2</v>
      </c>
      <c r="D66" s="10">
        <v>2363185.648</v>
      </c>
      <c r="E66" s="64">
        <f>D66+D67+814000+D69</f>
        <v>4132524.648</v>
      </c>
    </row>
    <row r="67" spans="1:7" x14ac:dyDescent="0.25">
      <c r="A67" s="26"/>
      <c r="B67" s="38"/>
      <c r="C67" s="4" t="s">
        <v>4</v>
      </c>
      <c r="D67" s="11">
        <v>499777</v>
      </c>
      <c r="E67" s="65"/>
    </row>
    <row r="68" spans="1:7" x14ac:dyDescent="0.25">
      <c r="A68" s="26"/>
      <c r="B68" s="38"/>
      <c r="C68" s="4" t="s">
        <v>5</v>
      </c>
      <c r="D68" s="11">
        <v>37000</v>
      </c>
      <c r="E68" s="65"/>
    </row>
    <row r="69" spans="1:7" ht="15.75" thickBot="1" x14ac:dyDescent="0.3">
      <c r="A69" s="27"/>
      <c r="B69" s="39"/>
      <c r="C69" s="7" t="s">
        <v>20</v>
      </c>
      <c r="D69" s="12">
        <v>455562</v>
      </c>
      <c r="E69" s="66"/>
    </row>
    <row r="70" spans="1:7" x14ac:dyDescent="0.25">
      <c r="A70" s="25" t="s">
        <v>21</v>
      </c>
      <c r="B70" s="37">
        <v>9</v>
      </c>
      <c r="C70" s="6" t="s">
        <v>2</v>
      </c>
      <c r="D70" s="10">
        <v>2198255.7439999999</v>
      </c>
      <c r="E70" s="64">
        <f>D70+D71+748000+D73</f>
        <v>3842964.7439999999</v>
      </c>
    </row>
    <row r="71" spans="1:7" x14ac:dyDescent="0.25">
      <c r="A71" s="26"/>
      <c r="B71" s="38"/>
      <c r="C71" s="4" t="s">
        <v>4</v>
      </c>
      <c r="D71" s="11">
        <v>499777</v>
      </c>
      <c r="E71" s="65"/>
    </row>
    <row r="72" spans="1:7" x14ac:dyDescent="0.25">
      <c r="A72" s="26"/>
      <c r="B72" s="38"/>
      <c r="C72" s="4" t="s">
        <v>5</v>
      </c>
      <c r="D72" s="11">
        <v>34000</v>
      </c>
      <c r="E72" s="65"/>
    </row>
    <row r="73" spans="1:7" ht="15.75" thickBot="1" x14ac:dyDescent="0.3">
      <c r="A73" s="27"/>
      <c r="B73" s="39"/>
      <c r="C73" s="7" t="s">
        <v>20</v>
      </c>
      <c r="D73" s="12">
        <v>396932</v>
      </c>
      <c r="E73" s="66"/>
    </row>
    <row r="74" spans="1:7" x14ac:dyDescent="0.25">
      <c r="A74" s="25" t="s">
        <v>12</v>
      </c>
      <c r="B74" s="37">
        <v>8</v>
      </c>
      <c r="C74" s="6" t="s">
        <v>2</v>
      </c>
      <c r="D74" s="10">
        <v>2044838.3419999999</v>
      </c>
      <c r="E74" s="64">
        <f>D74+D75+748000+D77</f>
        <v>3625315.3420000002</v>
      </c>
    </row>
    <row r="75" spans="1:7" x14ac:dyDescent="0.25">
      <c r="A75" s="26"/>
      <c r="B75" s="38"/>
      <c r="C75" s="4" t="s">
        <v>4</v>
      </c>
      <c r="D75" s="11">
        <v>449777</v>
      </c>
      <c r="E75" s="65"/>
    </row>
    <row r="76" spans="1:7" x14ac:dyDescent="0.25">
      <c r="A76" s="26"/>
      <c r="B76" s="38"/>
      <c r="C76" s="4" t="s">
        <v>5</v>
      </c>
      <c r="D76" s="11">
        <v>34000</v>
      </c>
      <c r="E76" s="65"/>
    </row>
    <row r="77" spans="1:7" ht="15.75" thickBot="1" x14ac:dyDescent="0.3">
      <c r="A77" s="27"/>
      <c r="B77" s="39"/>
      <c r="C77" s="7" t="s">
        <v>20</v>
      </c>
      <c r="D77" s="12">
        <v>382700</v>
      </c>
      <c r="E77" s="66"/>
    </row>
    <row r="78" spans="1:7" x14ac:dyDescent="0.25">
      <c r="A78" s="25" t="s">
        <v>22</v>
      </c>
      <c r="B78" s="37">
        <v>7</v>
      </c>
      <c r="C78" s="6" t="s">
        <v>2</v>
      </c>
      <c r="D78" s="10">
        <v>1902172.03</v>
      </c>
      <c r="E78" s="64">
        <f>D78+D79+704000+D81</f>
        <v>3377633.0300000003</v>
      </c>
    </row>
    <row r="79" spans="1:7" x14ac:dyDescent="0.25">
      <c r="A79" s="26"/>
      <c r="B79" s="38"/>
      <c r="C79" s="4" t="s">
        <v>4</v>
      </c>
      <c r="D79" s="11">
        <v>449777</v>
      </c>
      <c r="E79" s="65"/>
    </row>
    <row r="80" spans="1:7" x14ac:dyDescent="0.25">
      <c r="A80" s="26"/>
      <c r="B80" s="38"/>
      <c r="C80" s="4" t="s">
        <v>5</v>
      </c>
      <c r="D80" s="11">
        <v>32000</v>
      </c>
      <c r="E80" s="65"/>
      <c r="G80" s="5"/>
    </row>
    <row r="81" spans="1:7" ht="15.75" thickBot="1" x14ac:dyDescent="0.3">
      <c r="A81" s="26"/>
      <c r="B81" s="57"/>
      <c r="C81" s="55" t="s">
        <v>20</v>
      </c>
      <c r="D81" s="56">
        <v>321684</v>
      </c>
      <c r="E81" s="66"/>
    </row>
    <row r="82" spans="1:7" ht="15.75" thickBot="1" x14ac:dyDescent="0.3">
      <c r="A82" s="61" t="s">
        <v>23</v>
      </c>
      <c r="B82" s="62"/>
      <c r="C82" s="62"/>
      <c r="D82" s="62"/>
      <c r="E82" s="63"/>
    </row>
    <row r="83" spans="1:7" x14ac:dyDescent="0.25">
      <c r="A83" s="26" t="s">
        <v>24</v>
      </c>
      <c r="B83" s="58">
        <v>12</v>
      </c>
      <c r="C83" s="59" t="s">
        <v>2</v>
      </c>
      <c r="D83" s="60">
        <v>2730983.2239999999</v>
      </c>
      <c r="E83" s="64">
        <f>D83+D84+D85+814000+D87</f>
        <v>5465858.1977599999</v>
      </c>
    </row>
    <row r="84" spans="1:7" ht="15" customHeight="1" x14ac:dyDescent="0.25">
      <c r="A84" s="26"/>
      <c r="B84" s="38"/>
      <c r="C84" s="4" t="s">
        <v>3</v>
      </c>
      <c r="D84" s="11">
        <v>655435.97376000008</v>
      </c>
      <c r="E84" s="65"/>
    </row>
    <row r="85" spans="1:7" x14ac:dyDescent="0.25">
      <c r="A85" s="26"/>
      <c r="B85" s="38"/>
      <c r="C85" s="4" t="s">
        <v>4</v>
      </c>
      <c r="D85" s="11">
        <v>809877</v>
      </c>
      <c r="E85" s="65"/>
    </row>
    <row r="86" spans="1:7" x14ac:dyDescent="0.25">
      <c r="A86" s="26"/>
      <c r="B86" s="38"/>
      <c r="C86" s="4" t="s">
        <v>5</v>
      </c>
      <c r="D86" s="11">
        <v>37000</v>
      </c>
      <c r="E86" s="65"/>
    </row>
    <row r="87" spans="1:7" ht="15.75" thickBot="1" x14ac:dyDescent="0.3">
      <c r="A87" s="26"/>
      <c r="B87" s="57"/>
      <c r="C87" s="55" t="s">
        <v>6</v>
      </c>
      <c r="D87" s="56">
        <v>455562</v>
      </c>
      <c r="E87" s="66"/>
    </row>
    <row r="88" spans="1:7" ht="15.75" thickBot="1" x14ac:dyDescent="0.3">
      <c r="A88" s="61" t="s">
        <v>25</v>
      </c>
      <c r="B88" s="62"/>
      <c r="C88" s="62"/>
      <c r="D88" s="62"/>
      <c r="E88" s="63"/>
    </row>
    <row r="89" spans="1:7" x14ac:dyDescent="0.25">
      <c r="A89" s="26" t="s">
        <v>26</v>
      </c>
      <c r="B89" s="58">
        <v>9</v>
      </c>
      <c r="C89" s="59" t="s">
        <v>2</v>
      </c>
      <c r="D89" s="60">
        <v>2198255.7439999999</v>
      </c>
      <c r="E89" s="64">
        <f>D89+D90+D91+748000+D93</f>
        <v>4144905.12256</v>
      </c>
    </row>
    <row r="90" spans="1:7" x14ac:dyDescent="0.25">
      <c r="A90" s="26"/>
      <c r="B90" s="38"/>
      <c r="C90" s="4" t="s">
        <v>3</v>
      </c>
      <c r="D90" s="11">
        <v>527581.37855999998</v>
      </c>
      <c r="E90" s="65"/>
    </row>
    <row r="91" spans="1:7" x14ac:dyDescent="0.25">
      <c r="A91" s="26"/>
      <c r="B91" s="38"/>
      <c r="C91" s="4" t="s">
        <v>4</v>
      </c>
      <c r="D91" s="11">
        <v>274136</v>
      </c>
      <c r="E91" s="65"/>
    </row>
    <row r="92" spans="1:7" x14ac:dyDescent="0.25">
      <c r="A92" s="26"/>
      <c r="B92" s="38"/>
      <c r="C92" s="4" t="s">
        <v>5</v>
      </c>
      <c r="D92" s="11">
        <v>34000</v>
      </c>
      <c r="E92" s="65"/>
      <c r="G92" s="5"/>
    </row>
    <row r="93" spans="1:7" ht="15.75" thickBot="1" x14ac:dyDescent="0.3">
      <c r="A93" s="27"/>
      <c r="B93" s="39"/>
      <c r="C93" s="7" t="s">
        <v>6</v>
      </c>
      <c r="D93" s="12">
        <v>396932</v>
      </c>
      <c r="E93" s="66"/>
    </row>
    <row r="94" spans="1:7" x14ac:dyDescent="0.25">
      <c r="A94" s="31" t="s">
        <v>27</v>
      </c>
      <c r="B94" s="37">
        <v>8</v>
      </c>
      <c r="C94" s="6" t="s">
        <v>2</v>
      </c>
      <c r="D94" s="10">
        <v>2044838.3419999999</v>
      </c>
      <c r="E94" s="64">
        <f>D94+D95+D96+748000+D98</f>
        <v>3940435.5440799999</v>
      </c>
    </row>
    <row r="95" spans="1:7" x14ac:dyDescent="0.25">
      <c r="A95" s="32"/>
      <c r="B95" s="38"/>
      <c r="C95" s="4" t="s">
        <v>3</v>
      </c>
      <c r="D95" s="11">
        <v>490761.20208000008</v>
      </c>
      <c r="E95" s="65"/>
    </row>
    <row r="96" spans="1:7" x14ac:dyDescent="0.25">
      <c r="A96" s="32"/>
      <c r="B96" s="38"/>
      <c r="C96" s="4" t="s">
        <v>4</v>
      </c>
      <c r="D96" s="11">
        <v>274136</v>
      </c>
      <c r="E96" s="65"/>
    </row>
    <row r="97" spans="1:5" x14ac:dyDescent="0.25">
      <c r="A97" s="32"/>
      <c r="B97" s="38"/>
      <c r="C97" s="4" t="s">
        <v>5</v>
      </c>
      <c r="D97" s="11">
        <v>34000</v>
      </c>
      <c r="E97" s="65"/>
    </row>
    <row r="98" spans="1:5" ht="15.75" thickBot="1" x14ac:dyDescent="0.3">
      <c r="A98" s="33"/>
      <c r="B98" s="39"/>
      <c r="C98" s="7" t="s">
        <v>6</v>
      </c>
      <c r="D98" s="12">
        <v>382700</v>
      </c>
      <c r="E98" s="66"/>
    </row>
    <row r="99" spans="1:5" x14ac:dyDescent="0.25">
      <c r="A99" s="53"/>
      <c r="B99" s="53"/>
      <c r="C99" s="53"/>
      <c r="D99" s="53"/>
    </row>
    <row r="100" spans="1:5" ht="15.75" thickBot="1" x14ac:dyDescent="0.3">
      <c r="B100" s="43" t="s">
        <v>35</v>
      </c>
      <c r="C100" s="44"/>
      <c r="D100" s="12">
        <v>23040</v>
      </c>
    </row>
    <row r="101" spans="1:5" ht="15.75" thickBot="1" x14ac:dyDescent="0.3"/>
    <row r="102" spans="1:5" x14ac:dyDescent="0.25">
      <c r="B102" s="51" t="s">
        <v>28</v>
      </c>
      <c r="C102" s="52"/>
      <c r="D102" s="10">
        <v>174375.63</v>
      </c>
    </row>
    <row r="103" spans="1:5" x14ac:dyDescent="0.25">
      <c r="B103" s="47" t="s">
        <v>29</v>
      </c>
      <c r="C103" s="48"/>
      <c r="D103" s="11">
        <v>108985.266</v>
      </c>
    </row>
    <row r="104" spans="1:5" ht="15" customHeight="1" x14ac:dyDescent="0.25">
      <c r="B104" s="49" t="s">
        <v>30</v>
      </c>
      <c r="C104" s="50"/>
      <c r="D104" s="11">
        <v>442808.41800000001</v>
      </c>
    </row>
    <row r="105" spans="1:5" x14ac:dyDescent="0.25">
      <c r="B105" s="47" t="s">
        <v>31</v>
      </c>
      <c r="C105" s="48"/>
      <c r="D105" s="11">
        <v>93878.148000000001</v>
      </c>
    </row>
    <row r="106" spans="1:5" x14ac:dyDescent="0.25">
      <c r="B106" s="47" t="s">
        <v>32</v>
      </c>
      <c r="C106" s="48"/>
      <c r="D106" s="11">
        <v>250614</v>
      </c>
    </row>
    <row r="107" spans="1:5" ht="15.75" thickBot="1" x14ac:dyDescent="0.3">
      <c r="B107" s="43" t="s">
        <v>33</v>
      </c>
      <c r="C107" s="44"/>
      <c r="D107" s="12">
        <v>167076</v>
      </c>
    </row>
  </sheetData>
  <mergeCells count="73">
    <mergeCell ref="E78:E81"/>
    <mergeCell ref="E74:E77"/>
    <mergeCell ref="E70:E73"/>
    <mergeCell ref="E66:E69"/>
    <mergeCell ref="E62:E65"/>
    <mergeCell ref="E94:E98"/>
    <mergeCell ref="E89:E93"/>
    <mergeCell ref="A88:E88"/>
    <mergeCell ref="E83:E87"/>
    <mergeCell ref="A82:E82"/>
    <mergeCell ref="B70:B73"/>
    <mergeCell ref="E1:E4"/>
    <mergeCell ref="E30:E34"/>
    <mergeCell ref="E25:E29"/>
    <mergeCell ref="E20:E24"/>
    <mergeCell ref="E15:E19"/>
    <mergeCell ref="E10:E14"/>
    <mergeCell ref="E5:E9"/>
    <mergeCell ref="A35:E35"/>
    <mergeCell ref="E56:E60"/>
    <mergeCell ref="E51:E55"/>
    <mergeCell ref="E46:E50"/>
    <mergeCell ref="E41:E45"/>
    <mergeCell ref="E36:E40"/>
    <mergeCell ref="A61:E61"/>
    <mergeCell ref="A74:A77"/>
    <mergeCell ref="A78:A81"/>
    <mergeCell ref="A83:A87"/>
    <mergeCell ref="A62:A65"/>
    <mergeCell ref="A66:A69"/>
    <mergeCell ref="A70:A73"/>
    <mergeCell ref="A99:D99"/>
    <mergeCell ref="A89:A93"/>
    <mergeCell ref="A94:A98"/>
    <mergeCell ref="B107:C107"/>
    <mergeCell ref="D1:D4"/>
    <mergeCell ref="B105:C105"/>
    <mergeCell ref="B106:C106"/>
    <mergeCell ref="B103:C103"/>
    <mergeCell ref="B104:C104"/>
    <mergeCell ref="B100:C100"/>
    <mergeCell ref="B102:C102"/>
    <mergeCell ref="B89:B93"/>
    <mergeCell ref="B94:B98"/>
    <mergeCell ref="B74:B77"/>
    <mergeCell ref="B78:B81"/>
    <mergeCell ref="B83:B87"/>
    <mergeCell ref="B62:B65"/>
    <mergeCell ref="B66:B69"/>
    <mergeCell ref="A51:A55"/>
    <mergeCell ref="B51:B55"/>
    <mergeCell ref="A56:A60"/>
    <mergeCell ref="B56:B60"/>
    <mergeCell ref="A30:A34"/>
    <mergeCell ref="B30:B34"/>
    <mergeCell ref="A36:A40"/>
    <mergeCell ref="B36:B40"/>
    <mergeCell ref="A41:A45"/>
    <mergeCell ref="B41:B45"/>
    <mergeCell ref="A46:A50"/>
    <mergeCell ref="B46:B50"/>
    <mergeCell ref="A15:A19"/>
    <mergeCell ref="B15:B19"/>
    <mergeCell ref="A20:A24"/>
    <mergeCell ref="B20:B24"/>
    <mergeCell ref="A25:A29"/>
    <mergeCell ref="B25:B29"/>
    <mergeCell ref="A1:C3"/>
    <mergeCell ref="A4:C4"/>
    <mergeCell ref="A5:A9"/>
    <mergeCell ref="B5:B9"/>
    <mergeCell ref="A10:A14"/>
    <mergeCell ref="B10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2026-05-11T13:20:40Z</dcterms:created>
  <dcterms:modified xsi:type="dcterms:W3CDTF">2026-05-15T12:47:53Z</dcterms:modified>
</cp:coreProperties>
</file>