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C7\Escritorio\PLANILLAS POR EMPRESA CCT 449\"/>
    </mc:Choice>
  </mc:AlternateContent>
  <xr:revisionPtr revIDLastSave="0" documentId="13_ncr:1_{95FB487A-82AF-45C2-94A5-D640B8D39F06}" xr6:coauthVersionLast="47" xr6:coauthVersionMax="47" xr10:uidLastSave="{00000000-0000-0000-0000-000000000000}"/>
  <bookViews>
    <workbookView xWindow="-120" yWindow="-120" windowWidth="29040" windowHeight="15720" xr2:uid="{FF58607A-2944-4DE4-BEA9-38203C48B8A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7" i="1"/>
  <c r="G38" i="1"/>
  <c r="G39" i="1"/>
  <c r="G40" i="1"/>
  <c r="G41" i="1"/>
  <c r="E37" i="1"/>
  <c r="E38" i="1"/>
  <c r="E40" i="1"/>
  <c r="E41" i="1"/>
  <c r="G36" i="1"/>
  <c r="E36" i="1"/>
  <c r="H27" i="1"/>
  <c r="H20" i="1"/>
  <c r="F27" i="1"/>
  <c r="F20" i="1"/>
  <c r="H15" i="1"/>
  <c r="H10" i="1"/>
  <c r="F15" i="1"/>
  <c r="F10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H4" i="1"/>
  <c r="F4" i="1"/>
  <c r="G4" i="1"/>
  <c r="E4" i="1"/>
  <c r="D27" i="1"/>
  <c r="D20" i="1"/>
  <c r="D15" i="1"/>
  <c r="D10" i="1"/>
  <c r="D4" i="1"/>
</calcChain>
</file>

<file path=xl/sharedStrings.xml><?xml version="1.0" encoding="utf-8"?>
<sst xmlns="http://schemas.openxmlformats.org/spreadsheetml/2006/main" count="48" uniqueCount="25">
  <si>
    <r>
      <rPr>
        <b/>
        <sz val="18"/>
        <color theme="1"/>
        <rFont val="Calibri"/>
        <family val="2"/>
        <scheme val="minor"/>
      </rPr>
      <t xml:space="preserve">AXION </t>
    </r>
    <r>
      <rPr>
        <b/>
        <sz val="12"/>
        <color theme="1"/>
        <rFont val="Calibri"/>
        <family val="2"/>
        <scheme val="minor"/>
      </rPr>
      <t>(PARITARIA 2025/2026)</t>
    </r>
  </si>
  <si>
    <t>CATEGORIAS</t>
  </si>
  <si>
    <t>J*/6</t>
  </si>
  <si>
    <t>BASICO</t>
  </si>
  <si>
    <t>TURNO A + BASICO</t>
  </si>
  <si>
    <t>TURNO B + BASICO</t>
  </si>
  <si>
    <t>VIANDA X DIA</t>
  </si>
  <si>
    <t>41BIS COM</t>
  </si>
  <si>
    <t>ANT X AÑO</t>
  </si>
  <si>
    <r>
      <t xml:space="preserve">K/7 </t>
    </r>
    <r>
      <rPr>
        <sz val="11"/>
        <color theme="1"/>
        <rFont val="Calibri"/>
        <family val="2"/>
        <scheme val="minor"/>
      </rPr>
      <t>MANTENIMIENTO</t>
    </r>
  </si>
  <si>
    <t>FLEXIBILIDAD 13%</t>
  </si>
  <si>
    <r>
      <t xml:space="preserve">K*/8          </t>
    </r>
    <r>
      <rPr>
        <sz val="12"/>
        <color theme="1"/>
        <rFont val="Calibri"/>
        <family val="2"/>
        <scheme val="minor"/>
      </rPr>
      <t xml:space="preserve"> INSTR. ELECTRIC</t>
    </r>
  </si>
  <si>
    <t>FLEXIBILIDAD 16%</t>
  </si>
  <si>
    <r>
      <t xml:space="preserve">9                 </t>
    </r>
    <r>
      <rPr>
        <sz val="12"/>
        <color theme="1"/>
        <rFont val="Calibri"/>
        <family val="2"/>
        <scheme val="minor"/>
      </rPr>
      <t>OP. TANQUE</t>
    </r>
  </si>
  <si>
    <t>GUARDIA 18%</t>
  </si>
  <si>
    <r>
      <t xml:space="preserve">10              </t>
    </r>
    <r>
      <rPr>
        <sz val="12"/>
        <color theme="1"/>
        <rFont val="Calibri"/>
        <family val="2"/>
        <scheme val="minor"/>
      </rPr>
      <t xml:space="preserve"> COOR. DESPACHO</t>
    </r>
  </si>
  <si>
    <t>SUBSIDIO VACACIONAL</t>
  </si>
  <si>
    <t>AYUDA ESCOLAR</t>
  </si>
  <si>
    <t>SUBSIDIO POR FALLECIMIENTO</t>
  </si>
  <si>
    <t>SUBSIDIO MEDICAMENTO</t>
  </si>
  <si>
    <t>SUBSIDIO CASAMIENTO</t>
  </si>
  <si>
    <t>SUBSIDIO NACIMIENTO</t>
  </si>
  <si>
    <t>abril 2026</t>
  </si>
  <si>
    <t>SALARIO CONFORMADO (sin antigüedad)</t>
  </si>
  <si>
    <t>41BIS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</si>
</sst>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164" fontId="0" fillId="0" borderId="9" xfId="1" applyNumberFormat="1" applyFont="1" applyBorder="1" applyAlignment="1">
      <alignment horizontal="center" vertical="center"/>
    </xf>
    <xf numFmtId="164" fontId="0" fillId="0" borderId="10" xfId="1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7" xfId="1" applyNumberFormat="1" applyFont="1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164" fontId="0" fillId="0" borderId="2" xfId="1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7" fontId="0" fillId="0" borderId="19" xfId="0" applyNumberForma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15" xfId="1" applyNumberFormat="1" applyFont="1" applyBorder="1" applyAlignment="1">
      <alignment horizontal="center" vertical="center"/>
    </xf>
    <xf numFmtId="164" fontId="0" fillId="0" borderId="16" xfId="1" applyNumberFormat="1" applyFont="1" applyBorder="1" applyAlignment="1">
      <alignment horizontal="center" vertical="center"/>
    </xf>
    <xf numFmtId="164" fontId="0" fillId="0" borderId="17" xfId="1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9CC6B-B03F-4EAF-9F88-159AB6F0C6DD}">
  <dimension ref="A1:H42"/>
  <sheetViews>
    <sheetView tabSelected="1" topLeftCell="A15" workbookViewId="0">
      <selection activeCell="E40" sqref="E40"/>
    </sheetView>
  </sheetViews>
  <sheetFormatPr baseColWidth="10" defaultRowHeight="15" x14ac:dyDescent="0.25"/>
  <cols>
    <col min="1" max="1" width="16.85546875" style="1" customWidth="1"/>
    <col min="2" max="2" width="22.140625" style="1" customWidth="1"/>
    <col min="3" max="3" width="16.7109375" style="1" bestFit="1" customWidth="1"/>
    <col min="4" max="4" width="22.42578125" style="1" customWidth="1"/>
    <col min="5" max="5" width="16.7109375" style="1" customWidth="1"/>
    <col min="6" max="6" width="22.42578125" style="1" customWidth="1"/>
    <col min="7" max="7" width="16.7109375" style="1" customWidth="1"/>
    <col min="8" max="8" width="22.42578125" style="1" customWidth="1"/>
    <col min="9" max="16384" width="11.42578125" style="1"/>
  </cols>
  <sheetData>
    <row r="1" spans="1:8" ht="15" customHeight="1" x14ac:dyDescent="0.25">
      <c r="A1" s="48" t="s">
        <v>0</v>
      </c>
      <c r="B1" s="49"/>
      <c r="C1" s="39" t="s">
        <v>22</v>
      </c>
      <c r="D1" s="28" t="s">
        <v>23</v>
      </c>
      <c r="E1" s="30">
        <v>46204</v>
      </c>
      <c r="F1" s="28" t="s">
        <v>23</v>
      </c>
      <c r="G1" s="30">
        <v>46296</v>
      </c>
      <c r="H1" s="26" t="s">
        <v>23</v>
      </c>
    </row>
    <row r="2" spans="1:8" x14ac:dyDescent="0.25">
      <c r="A2" s="50"/>
      <c r="B2" s="51"/>
      <c r="C2" s="40"/>
      <c r="D2" s="29"/>
      <c r="E2" s="21"/>
      <c r="F2" s="29"/>
      <c r="G2" s="21"/>
      <c r="H2" s="27"/>
    </row>
    <row r="3" spans="1:8" ht="15.75" thickBot="1" x14ac:dyDescent="0.3">
      <c r="A3" s="9" t="s">
        <v>1</v>
      </c>
      <c r="B3" s="5"/>
      <c r="C3" s="41"/>
      <c r="D3" s="29"/>
      <c r="E3" s="21"/>
      <c r="F3" s="29"/>
      <c r="G3" s="21"/>
      <c r="H3" s="27"/>
    </row>
    <row r="4" spans="1:8" x14ac:dyDescent="0.25">
      <c r="A4" s="23" t="s">
        <v>2</v>
      </c>
      <c r="B4" s="2" t="s">
        <v>3</v>
      </c>
      <c r="C4" s="6">
        <v>1758062.3560000001</v>
      </c>
      <c r="D4" s="36">
        <f>C5+640000+C8</f>
        <v>3335068.1806000001</v>
      </c>
      <c r="E4" s="14">
        <f>C4*5/100+C4</f>
        <v>1845965.4738000003</v>
      </c>
      <c r="F4" s="20">
        <f>D4*5/100+D4</f>
        <v>3501821.5896300003</v>
      </c>
      <c r="G4" s="14">
        <f>C4*10/100+C4</f>
        <v>1933868.5916000002</v>
      </c>
      <c r="H4" s="31">
        <f>D4*10/100+D4</f>
        <v>3668574.99866</v>
      </c>
    </row>
    <row r="5" spans="1:8" x14ac:dyDescent="0.25">
      <c r="A5" s="24"/>
      <c r="B5" s="3" t="s">
        <v>4</v>
      </c>
      <c r="C5" s="7">
        <v>2373384.1806000001</v>
      </c>
      <c r="D5" s="37"/>
      <c r="E5" s="10">
        <f t="shared" ref="E5:E33" si="0">C5*5/100+C5</f>
        <v>2492053.3896300001</v>
      </c>
      <c r="F5" s="21"/>
      <c r="G5" s="10">
        <f t="shared" ref="G5:G33" si="1">C5*10/100+C5</f>
        <v>2610722.5986600001</v>
      </c>
      <c r="H5" s="32"/>
    </row>
    <row r="6" spans="1:8" x14ac:dyDescent="0.25">
      <c r="A6" s="24"/>
      <c r="B6" s="3" t="s">
        <v>5</v>
      </c>
      <c r="C6" s="7">
        <v>2179997.3214400001</v>
      </c>
      <c r="D6" s="37"/>
      <c r="E6" s="10">
        <f t="shared" si="0"/>
        <v>2288997.1875120001</v>
      </c>
      <c r="F6" s="21"/>
      <c r="G6" s="10">
        <f t="shared" si="1"/>
        <v>2397997.0535840001</v>
      </c>
      <c r="H6" s="32"/>
    </row>
    <row r="7" spans="1:8" x14ac:dyDescent="0.25">
      <c r="A7" s="24"/>
      <c r="B7" s="3" t="s">
        <v>6</v>
      </c>
      <c r="C7" s="7">
        <v>32000</v>
      </c>
      <c r="D7" s="37"/>
      <c r="E7" s="10">
        <f t="shared" si="0"/>
        <v>33600</v>
      </c>
      <c r="F7" s="21"/>
      <c r="G7" s="10">
        <f t="shared" si="1"/>
        <v>35200</v>
      </c>
      <c r="H7" s="32"/>
    </row>
    <row r="8" spans="1:8" x14ac:dyDescent="0.25">
      <c r="A8" s="24"/>
      <c r="B8" s="3" t="s">
        <v>7</v>
      </c>
      <c r="C8" s="7">
        <v>321684</v>
      </c>
      <c r="D8" s="37"/>
      <c r="E8" s="10">
        <f t="shared" si="0"/>
        <v>337768.2</v>
      </c>
      <c r="F8" s="21"/>
      <c r="G8" s="10">
        <f t="shared" si="1"/>
        <v>353852.4</v>
      </c>
      <c r="H8" s="32"/>
    </row>
    <row r="9" spans="1:8" ht="15.75" thickBot="1" x14ac:dyDescent="0.3">
      <c r="A9" s="25"/>
      <c r="B9" s="4" t="s">
        <v>8</v>
      </c>
      <c r="C9" s="8">
        <v>18000</v>
      </c>
      <c r="D9" s="38"/>
      <c r="E9" s="18">
        <f t="shared" si="0"/>
        <v>18900</v>
      </c>
      <c r="F9" s="22"/>
      <c r="G9" s="18">
        <f t="shared" si="1"/>
        <v>19800</v>
      </c>
      <c r="H9" s="33"/>
    </row>
    <row r="10" spans="1:8" x14ac:dyDescent="0.25">
      <c r="A10" s="23" t="s">
        <v>9</v>
      </c>
      <c r="B10" s="2" t="s">
        <v>3</v>
      </c>
      <c r="C10" s="6">
        <v>1880723.22</v>
      </c>
      <c r="D10" s="36">
        <f>C10+C11+640000+C13</f>
        <v>3086901.2199999997</v>
      </c>
      <c r="E10" s="14">
        <f t="shared" si="0"/>
        <v>1974759.3810000001</v>
      </c>
      <c r="F10" s="20">
        <f>D10*5/100+D10</f>
        <v>3241246.2809999995</v>
      </c>
      <c r="G10" s="14">
        <f t="shared" si="1"/>
        <v>2068795.5419999999</v>
      </c>
      <c r="H10" s="31">
        <f>D10*10/100+D10</f>
        <v>3395591.3419999997</v>
      </c>
    </row>
    <row r="11" spans="1:8" x14ac:dyDescent="0.25">
      <c r="A11" s="24"/>
      <c r="B11" s="3" t="s">
        <v>10</v>
      </c>
      <c r="C11" s="7">
        <v>244494</v>
      </c>
      <c r="D11" s="37"/>
      <c r="E11" s="10">
        <f t="shared" si="0"/>
        <v>256718.7</v>
      </c>
      <c r="F11" s="21"/>
      <c r="G11" s="10">
        <f t="shared" si="1"/>
        <v>268943.40000000002</v>
      </c>
      <c r="H11" s="32"/>
    </row>
    <row r="12" spans="1:8" x14ac:dyDescent="0.25">
      <c r="A12" s="24"/>
      <c r="B12" s="3" t="s">
        <v>6</v>
      </c>
      <c r="C12" s="7">
        <v>32000</v>
      </c>
      <c r="D12" s="37"/>
      <c r="E12" s="10">
        <f t="shared" si="0"/>
        <v>33600</v>
      </c>
      <c r="F12" s="21"/>
      <c r="G12" s="10">
        <f t="shared" si="1"/>
        <v>35200</v>
      </c>
      <c r="H12" s="32"/>
    </row>
    <row r="13" spans="1:8" x14ac:dyDescent="0.25">
      <c r="A13" s="24"/>
      <c r="B13" s="3" t="s">
        <v>7</v>
      </c>
      <c r="C13" s="7">
        <v>321684</v>
      </c>
      <c r="D13" s="37"/>
      <c r="E13" s="10">
        <f t="shared" si="0"/>
        <v>337768.2</v>
      </c>
      <c r="F13" s="21"/>
      <c r="G13" s="10">
        <f t="shared" si="1"/>
        <v>353852.4</v>
      </c>
      <c r="H13" s="32"/>
    </row>
    <row r="14" spans="1:8" ht="15.75" thickBot="1" x14ac:dyDescent="0.3">
      <c r="A14" s="25"/>
      <c r="B14" s="4" t="s">
        <v>8</v>
      </c>
      <c r="C14" s="8">
        <v>18000</v>
      </c>
      <c r="D14" s="38"/>
      <c r="E14" s="18">
        <f t="shared" si="0"/>
        <v>18900</v>
      </c>
      <c r="F14" s="22"/>
      <c r="G14" s="18">
        <f t="shared" si="1"/>
        <v>19800</v>
      </c>
      <c r="H14" s="33"/>
    </row>
    <row r="15" spans="1:8" x14ac:dyDescent="0.25">
      <c r="A15" s="23" t="s">
        <v>11</v>
      </c>
      <c r="B15" s="2" t="s">
        <v>3</v>
      </c>
      <c r="C15" s="6">
        <v>2021771.828</v>
      </c>
      <c r="D15" s="36">
        <f>C15+C16+680000+C18</f>
        <v>3407954.8279999997</v>
      </c>
      <c r="E15" s="14">
        <f t="shared" si="0"/>
        <v>2122860.4194</v>
      </c>
      <c r="F15" s="20">
        <f>D15*5/100+D15</f>
        <v>3578352.5693999999</v>
      </c>
      <c r="G15" s="14">
        <f t="shared" si="1"/>
        <v>2223949.0107999998</v>
      </c>
      <c r="H15" s="31">
        <f>D15*10/100+D15</f>
        <v>3748750.3107999996</v>
      </c>
    </row>
    <row r="16" spans="1:8" x14ac:dyDescent="0.25">
      <c r="A16" s="24"/>
      <c r="B16" s="3" t="s">
        <v>12</v>
      </c>
      <c r="C16" s="7">
        <v>323483</v>
      </c>
      <c r="D16" s="37"/>
      <c r="E16" s="10">
        <f t="shared" si="0"/>
        <v>339657.15</v>
      </c>
      <c r="F16" s="21"/>
      <c r="G16" s="10">
        <f t="shared" si="1"/>
        <v>355831.3</v>
      </c>
      <c r="H16" s="32"/>
    </row>
    <row r="17" spans="1:8" x14ac:dyDescent="0.25">
      <c r="A17" s="24"/>
      <c r="B17" s="3" t="s">
        <v>6</v>
      </c>
      <c r="C17" s="7">
        <v>34000</v>
      </c>
      <c r="D17" s="37"/>
      <c r="E17" s="10">
        <f t="shared" si="0"/>
        <v>35700</v>
      </c>
      <c r="F17" s="21"/>
      <c r="G17" s="10">
        <f t="shared" si="1"/>
        <v>37400</v>
      </c>
      <c r="H17" s="32"/>
    </row>
    <row r="18" spans="1:8" x14ac:dyDescent="0.25">
      <c r="A18" s="24"/>
      <c r="B18" s="3" t="s">
        <v>7</v>
      </c>
      <c r="C18" s="7">
        <v>382700</v>
      </c>
      <c r="D18" s="37"/>
      <c r="E18" s="10">
        <f t="shared" si="0"/>
        <v>401835</v>
      </c>
      <c r="F18" s="21"/>
      <c r="G18" s="10">
        <f t="shared" si="1"/>
        <v>420970</v>
      </c>
      <c r="H18" s="32"/>
    </row>
    <row r="19" spans="1:8" ht="15.75" thickBot="1" x14ac:dyDescent="0.3">
      <c r="A19" s="25"/>
      <c r="B19" s="4" t="s">
        <v>8</v>
      </c>
      <c r="C19" s="8">
        <v>18000</v>
      </c>
      <c r="D19" s="38"/>
      <c r="E19" s="18">
        <f t="shared" si="0"/>
        <v>18900</v>
      </c>
      <c r="F19" s="22"/>
      <c r="G19" s="18">
        <f t="shared" si="1"/>
        <v>19800</v>
      </c>
      <c r="H19" s="33"/>
    </row>
    <row r="20" spans="1:8" x14ac:dyDescent="0.25">
      <c r="A20" s="23" t="s">
        <v>13</v>
      </c>
      <c r="B20" s="2" t="s">
        <v>3</v>
      </c>
      <c r="C20" s="6">
        <v>2184145.9019999998</v>
      </c>
      <c r="D20" s="36">
        <f>C21+C23+680000+C25</f>
        <v>4418674.9677000009</v>
      </c>
      <c r="E20" s="14">
        <f t="shared" si="0"/>
        <v>2293353.1970999995</v>
      </c>
      <c r="F20" s="20">
        <f>D20*5/100+D20</f>
        <v>4639608.7160850009</v>
      </c>
      <c r="G20" s="14">
        <f t="shared" si="1"/>
        <v>2402560.4921999997</v>
      </c>
      <c r="H20" s="31">
        <f>F20*10/100+F20</f>
        <v>5103569.5876935013</v>
      </c>
    </row>
    <row r="21" spans="1:8" x14ac:dyDescent="0.25">
      <c r="A21" s="24"/>
      <c r="B21" s="3" t="s">
        <v>4</v>
      </c>
      <c r="C21" s="7">
        <v>2948596.9677000004</v>
      </c>
      <c r="D21" s="37"/>
      <c r="E21" s="10">
        <f t="shared" si="0"/>
        <v>3096026.8160850005</v>
      </c>
      <c r="F21" s="21"/>
      <c r="G21" s="10">
        <f t="shared" si="1"/>
        <v>3243456.6644700002</v>
      </c>
      <c r="H21" s="32"/>
    </row>
    <row r="22" spans="1:8" x14ac:dyDescent="0.25">
      <c r="A22" s="24"/>
      <c r="B22" s="3" t="s">
        <v>5</v>
      </c>
      <c r="C22" s="7">
        <v>2708340.9184800005</v>
      </c>
      <c r="D22" s="37"/>
      <c r="E22" s="10">
        <f t="shared" si="0"/>
        <v>2843757.9644040004</v>
      </c>
      <c r="F22" s="21"/>
      <c r="G22" s="10">
        <f t="shared" si="1"/>
        <v>2979175.0103280004</v>
      </c>
      <c r="H22" s="32"/>
    </row>
    <row r="23" spans="1:8" x14ac:dyDescent="0.25">
      <c r="A23" s="24"/>
      <c r="B23" s="3" t="s">
        <v>14</v>
      </c>
      <c r="C23" s="7">
        <v>393146</v>
      </c>
      <c r="D23" s="37"/>
      <c r="E23" s="10">
        <f t="shared" si="0"/>
        <v>412803.3</v>
      </c>
      <c r="F23" s="21"/>
      <c r="G23" s="10">
        <f t="shared" si="1"/>
        <v>432460.6</v>
      </c>
      <c r="H23" s="32"/>
    </row>
    <row r="24" spans="1:8" x14ac:dyDescent="0.25">
      <c r="A24" s="24"/>
      <c r="B24" s="3" t="s">
        <v>6</v>
      </c>
      <c r="C24" s="7">
        <v>34000</v>
      </c>
      <c r="D24" s="37"/>
      <c r="E24" s="10">
        <f t="shared" si="0"/>
        <v>35700</v>
      </c>
      <c r="F24" s="21"/>
      <c r="G24" s="10">
        <f t="shared" si="1"/>
        <v>37400</v>
      </c>
      <c r="H24" s="32"/>
    </row>
    <row r="25" spans="1:8" x14ac:dyDescent="0.25">
      <c r="A25" s="24"/>
      <c r="B25" s="3" t="s">
        <v>7</v>
      </c>
      <c r="C25" s="7">
        <v>396932</v>
      </c>
      <c r="D25" s="37"/>
      <c r="E25" s="10">
        <f t="shared" si="0"/>
        <v>416778.6</v>
      </c>
      <c r="F25" s="21"/>
      <c r="G25" s="10">
        <f t="shared" si="1"/>
        <v>436625.2</v>
      </c>
      <c r="H25" s="32"/>
    </row>
    <row r="26" spans="1:8" ht="15.75" thickBot="1" x14ac:dyDescent="0.3">
      <c r="A26" s="25"/>
      <c r="B26" s="4" t="s">
        <v>8</v>
      </c>
      <c r="C26" s="8">
        <v>18000</v>
      </c>
      <c r="D26" s="38"/>
      <c r="E26" s="18">
        <f t="shared" si="0"/>
        <v>18900</v>
      </c>
      <c r="F26" s="22"/>
      <c r="G26" s="18">
        <f t="shared" si="1"/>
        <v>19800</v>
      </c>
      <c r="H26" s="33"/>
    </row>
    <row r="27" spans="1:8" x14ac:dyDescent="0.25">
      <c r="A27" s="23" t="s">
        <v>15</v>
      </c>
      <c r="B27" s="2" t="s">
        <v>3</v>
      </c>
      <c r="C27" s="6">
        <v>2347956.2220000001</v>
      </c>
      <c r="D27" s="36">
        <f>C28+C30+740000+C32</f>
        <v>4787934.8997000009</v>
      </c>
      <c r="E27" s="14">
        <f t="shared" si="0"/>
        <v>2465354.0331000001</v>
      </c>
      <c r="F27" s="20">
        <f>D27*5/100+D27</f>
        <v>5027331.6446850011</v>
      </c>
      <c r="G27" s="14">
        <f t="shared" si="1"/>
        <v>2582751.8442000002</v>
      </c>
      <c r="H27" s="31">
        <f>F27*10/100+F27</f>
        <v>5530064.8091535009</v>
      </c>
    </row>
    <row r="28" spans="1:8" x14ac:dyDescent="0.25">
      <c r="A28" s="24"/>
      <c r="B28" s="3" t="s">
        <v>4</v>
      </c>
      <c r="C28" s="7">
        <v>3169740.8997000004</v>
      </c>
      <c r="D28" s="37"/>
      <c r="E28" s="10">
        <f t="shared" si="0"/>
        <v>3328227.9446850005</v>
      </c>
      <c r="F28" s="21"/>
      <c r="G28" s="10">
        <f t="shared" si="1"/>
        <v>3486714.9896700005</v>
      </c>
      <c r="H28" s="32"/>
    </row>
    <row r="29" spans="1:8" x14ac:dyDescent="0.25">
      <c r="A29" s="24"/>
      <c r="B29" s="3" t="s">
        <v>5</v>
      </c>
      <c r="C29" s="7">
        <v>2911465.7152800001</v>
      </c>
      <c r="D29" s="37"/>
      <c r="E29" s="10">
        <f t="shared" si="0"/>
        <v>3057039.001044</v>
      </c>
      <c r="F29" s="21"/>
      <c r="G29" s="10">
        <f t="shared" si="1"/>
        <v>3202612.2868079999</v>
      </c>
      <c r="H29" s="32"/>
    </row>
    <row r="30" spans="1:8" x14ac:dyDescent="0.25">
      <c r="A30" s="24"/>
      <c r="B30" s="3" t="s">
        <v>14</v>
      </c>
      <c r="C30" s="7">
        <v>422632</v>
      </c>
      <c r="D30" s="37"/>
      <c r="E30" s="10">
        <f t="shared" si="0"/>
        <v>443763.6</v>
      </c>
      <c r="F30" s="21"/>
      <c r="G30" s="10">
        <f t="shared" si="1"/>
        <v>464895.2</v>
      </c>
      <c r="H30" s="32"/>
    </row>
    <row r="31" spans="1:8" x14ac:dyDescent="0.25">
      <c r="A31" s="24"/>
      <c r="B31" s="3" t="s">
        <v>6</v>
      </c>
      <c r="C31" s="7">
        <v>37000</v>
      </c>
      <c r="D31" s="37"/>
      <c r="E31" s="10">
        <f t="shared" si="0"/>
        <v>38850</v>
      </c>
      <c r="F31" s="21"/>
      <c r="G31" s="10">
        <f t="shared" si="1"/>
        <v>40700</v>
      </c>
      <c r="H31" s="32"/>
    </row>
    <row r="32" spans="1:8" x14ac:dyDescent="0.25">
      <c r="A32" s="24"/>
      <c r="B32" s="3" t="s">
        <v>7</v>
      </c>
      <c r="C32" s="7">
        <v>455562</v>
      </c>
      <c r="D32" s="37"/>
      <c r="E32" s="10">
        <f t="shared" si="0"/>
        <v>478340.1</v>
      </c>
      <c r="F32" s="21"/>
      <c r="G32" s="10">
        <f t="shared" si="1"/>
        <v>501118.2</v>
      </c>
      <c r="H32" s="32"/>
    </row>
    <row r="33" spans="1:8" ht="15.75" thickBot="1" x14ac:dyDescent="0.3">
      <c r="A33" s="25"/>
      <c r="B33" s="4" t="s">
        <v>8</v>
      </c>
      <c r="C33" s="8">
        <v>18000</v>
      </c>
      <c r="D33" s="38"/>
      <c r="E33" s="18">
        <f t="shared" si="0"/>
        <v>18900</v>
      </c>
      <c r="F33" s="22"/>
      <c r="G33" s="18">
        <f t="shared" si="1"/>
        <v>19800</v>
      </c>
      <c r="H33" s="33"/>
    </row>
    <row r="34" spans="1:8" x14ac:dyDescent="0.25">
      <c r="E34" s="19"/>
    </row>
    <row r="35" spans="1:8" ht="15.75" thickBot="1" x14ac:dyDescent="0.3"/>
    <row r="36" spans="1:8" x14ac:dyDescent="0.25">
      <c r="A36" s="46" t="s">
        <v>16</v>
      </c>
      <c r="B36" s="47"/>
      <c r="C36" s="17">
        <v>174428</v>
      </c>
      <c r="D36" s="2"/>
      <c r="E36" s="14">
        <f>C36*5/100+C36</f>
        <v>183149.4</v>
      </c>
      <c r="F36" s="2"/>
      <c r="G36" s="14">
        <f>C36*10/100+C36</f>
        <v>191870.8</v>
      </c>
      <c r="H36" s="11"/>
    </row>
    <row r="37" spans="1:8" x14ac:dyDescent="0.25">
      <c r="A37" s="42" t="s">
        <v>17</v>
      </c>
      <c r="B37" s="43"/>
      <c r="C37" s="16">
        <v>109018</v>
      </c>
      <c r="D37" s="3"/>
      <c r="E37" s="10">
        <f t="shared" ref="E37:E41" si="2">C37*5/100+C37</f>
        <v>114468.9</v>
      </c>
      <c r="F37" s="3"/>
      <c r="G37" s="10">
        <f t="shared" ref="G37:G41" si="3">C37*10/100+C37</f>
        <v>119919.8</v>
      </c>
      <c r="H37" s="12"/>
    </row>
    <row r="38" spans="1:8" x14ac:dyDescent="0.25">
      <c r="A38" s="44" t="s">
        <v>18</v>
      </c>
      <c r="B38" s="45"/>
      <c r="C38" s="16">
        <v>442942</v>
      </c>
      <c r="D38" s="3"/>
      <c r="E38" s="10">
        <f t="shared" si="2"/>
        <v>465089.1</v>
      </c>
      <c r="F38" s="3"/>
      <c r="G38" s="10">
        <f t="shared" si="3"/>
        <v>487236.2</v>
      </c>
      <c r="H38" s="12"/>
    </row>
    <row r="39" spans="1:8" x14ac:dyDescent="0.25">
      <c r="A39" s="42" t="s">
        <v>19</v>
      </c>
      <c r="B39" s="43"/>
      <c r="C39" s="16">
        <v>94000</v>
      </c>
      <c r="D39" s="3"/>
      <c r="E39" s="10">
        <v>103400</v>
      </c>
      <c r="F39" s="3"/>
      <c r="G39" s="10">
        <f t="shared" si="3"/>
        <v>103400</v>
      </c>
      <c r="H39" s="12"/>
    </row>
    <row r="40" spans="1:8" x14ac:dyDescent="0.25">
      <c r="A40" s="42" t="s">
        <v>20</v>
      </c>
      <c r="B40" s="43"/>
      <c r="C40" s="16">
        <v>250614</v>
      </c>
      <c r="D40" s="3"/>
      <c r="E40" s="10">
        <f t="shared" si="2"/>
        <v>263144.7</v>
      </c>
      <c r="F40" s="3"/>
      <c r="G40" s="10">
        <f t="shared" si="3"/>
        <v>275675.40000000002</v>
      </c>
      <c r="H40" s="12"/>
    </row>
    <row r="41" spans="1:8" x14ac:dyDescent="0.25">
      <c r="A41" s="42" t="s">
        <v>21</v>
      </c>
      <c r="B41" s="43"/>
      <c r="C41" s="16">
        <v>167076</v>
      </c>
      <c r="D41" s="3"/>
      <c r="E41" s="10">
        <f t="shared" si="2"/>
        <v>175429.8</v>
      </c>
      <c r="F41" s="3"/>
      <c r="G41" s="10">
        <f t="shared" si="3"/>
        <v>183783.6</v>
      </c>
      <c r="H41" s="12"/>
    </row>
    <row r="42" spans="1:8" ht="15.75" thickBot="1" x14ac:dyDescent="0.3">
      <c r="A42" s="34" t="s">
        <v>24</v>
      </c>
      <c r="B42" s="35"/>
      <c r="C42" s="15">
        <v>1000000</v>
      </c>
      <c r="D42" s="4"/>
      <c r="E42" s="15">
        <v>100000</v>
      </c>
      <c r="F42" s="4"/>
      <c r="G42" s="4"/>
      <c r="H42" s="13"/>
    </row>
  </sheetData>
  <mergeCells count="34">
    <mergeCell ref="A42:B42"/>
    <mergeCell ref="D1:D3"/>
    <mergeCell ref="D27:D33"/>
    <mergeCell ref="D20:D26"/>
    <mergeCell ref="D15:D19"/>
    <mergeCell ref="D10:D14"/>
    <mergeCell ref="D4:D9"/>
    <mergeCell ref="C1:C3"/>
    <mergeCell ref="A40:B40"/>
    <mergeCell ref="A41:B41"/>
    <mergeCell ref="A38:B38"/>
    <mergeCell ref="A39:B39"/>
    <mergeCell ref="A36:B36"/>
    <mergeCell ref="A37:B37"/>
    <mergeCell ref="A1:B2"/>
    <mergeCell ref="A4:A9"/>
    <mergeCell ref="A27:A33"/>
    <mergeCell ref="H1:H3"/>
    <mergeCell ref="F1:F3"/>
    <mergeCell ref="G1:G3"/>
    <mergeCell ref="E1:E3"/>
    <mergeCell ref="H27:H33"/>
    <mergeCell ref="H20:H26"/>
    <mergeCell ref="H15:H19"/>
    <mergeCell ref="H10:H14"/>
    <mergeCell ref="H4:H9"/>
    <mergeCell ref="F27:F33"/>
    <mergeCell ref="F20:F26"/>
    <mergeCell ref="F15:F19"/>
    <mergeCell ref="F10:F14"/>
    <mergeCell ref="F4:F9"/>
    <mergeCell ref="A10:A14"/>
    <mergeCell ref="A15:A19"/>
    <mergeCell ref="A20:A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2026-05-11T14:01:29Z</dcterms:created>
  <dcterms:modified xsi:type="dcterms:W3CDTF">2026-07-17T16:04:12Z</dcterms:modified>
</cp:coreProperties>
</file>