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C7\Escritorio\PLANILLAS POR EMPRESA CCT 449\"/>
    </mc:Choice>
  </mc:AlternateContent>
  <xr:revisionPtr revIDLastSave="0" documentId="13_ncr:1_{B417D044-7F59-481D-9CB8-267A5C1080C6}" xr6:coauthVersionLast="47" xr6:coauthVersionMax="47" xr10:uidLastSave="{00000000-0000-0000-0000-000000000000}"/>
  <bookViews>
    <workbookView xWindow="-120" yWindow="-120" windowWidth="29040" windowHeight="15720" xr2:uid="{9F981059-369B-4344-A3D6-1E6F5344B0A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1" i="1" l="1"/>
  <c r="G104" i="1"/>
  <c r="E104" i="1"/>
  <c r="G103" i="1"/>
  <c r="E103" i="1"/>
  <c r="G102" i="1"/>
  <c r="E102" i="1"/>
  <c r="H101" i="1"/>
  <c r="G101" i="1"/>
  <c r="F101" i="1"/>
  <c r="E101" i="1"/>
  <c r="G107" i="1"/>
  <c r="G108" i="1"/>
  <c r="G109" i="1"/>
  <c r="G110" i="1"/>
  <c r="G111" i="1"/>
  <c r="E107" i="1"/>
  <c r="E108" i="1"/>
  <c r="E110" i="1"/>
  <c r="E111" i="1"/>
  <c r="G106" i="1"/>
  <c r="E106" i="1"/>
  <c r="H93" i="1"/>
  <c r="F81" i="1"/>
  <c r="H81" i="1"/>
  <c r="H75" i="1"/>
  <c r="F75" i="1"/>
  <c r="H54" i="1"/>
  <c r="H59" i="1"/>
  <c r="H64" i="1"/>
  <c r="H69" i="1"/>
  <c r="F54" i="1"/>
  <c r="F59" i="1"/>
  <c r="F64" i="1"/>
  <c r="F69" i="1"/>
  <c r="H49" i="1"/>
  <c r="F49" i="1"/>
  <c r="F12" i="1"/>
  <c r="H12" i="1" s="1"/>
  <c r="F18" i="1"/>
  <c r="H18" i="1" s="1"/>
  <c r="F24" i="1"/>
  <c r="H24" i="1" s="1"/>
  <c r="F30" i="1"/>
  <c r="H30" i="1" s="1"/>
  <c r="F36" i="1"/>
  <c r="H36" i="1" s="1"/>
  <c r="F42" i="1"/>
  <c r="H42" i="1" s="1"/>
  <c r="F6" i="1"/>
  <c r="H6" i="1" s="1"/>
  <c r="G7" i="1"/>
  <c r="G8" i="1"/>
  <c r="G9" i="1"/>
  <c r="G10" i="1"/>
  <c r="G12" i="1"/>
  <c r="G13" i="1"/>
  <c r="G14" i="1"/>
  <c r="G15" i="1"/>
  <c r="G16" i="1"/>
  <c r="G18" i="1"/>
  <c r="G19" i="1"/>
  <c r="G20" i="1"/>
  <c r="G21" i="1"/>
  <c r="G22" i="1"/>
  <c r="G24" i="1"/>
  <c r="G25" i="1"/>
  <c r="G26" i="1"/>
  <c r="G27" i="1"/>
  <c r="G28" i="1"/>
  <c r="G30" i="1"/>
  <c r="G31" i="1"/>
  <c r="G32" i="1"/>
  <c r="G33" i="1"/>
  <c r="G34" i="1"/>
  <c r="G36" i="1"/>
  <c r="G37" i="1"/>
  <c r="G38" i="1"/>
  <c r="G39" i="1"/>
  <c r="G40" i="1"/>
  <c r="G42" i="1"/>
  <c r="G43" i="1"/>
  <c r="G44" i="1"/>
  <c r="G45" i="1"/>
  <c r="G46" i="1"/>
  <c r="G49" i="1"/>
  <c r="G50" i="1"/>
  <c r="G51" i="1"/>
  <c r="G52" i="1"/>
  <c r="G54" i="1"/>
  <c r="G55" i="1"/>
  <c r="G56" i="1"/>
  <c r="G57" i="1"/>
  <c r="G59" i="1"/>
  <c r="G60" i="1"/>
  <c r="G61" i="1"/>
  <c r="G62" i="1"/>
  <c r="G64" i="1"/>
  <c r="G65" i="1"/>
  <c r="G66" i="1"/>
  <c r="G67" i="1"/>
  <c r="G69" i="1"/>
  <c r="G70" i="1"/>
  <c r="G71" i="1"/>
  <c r="G72" i="1"/>
  <c r="G75" i="1"/>
  <c r="G76" i="1"/>
  <c r="G77" i="1"/>
  <c r="G78" i="1"/>
  <c r="G79" i="1"/>
  <c r="G81" i="1"/>
  <c r="G82" i="1"/>
  <c r="G83" i="1"/>
  <c r="G84" i="1"/>
  <c r="G85" i="1"/>
  <c r="G88" i="1"/>
  <c r="G89" i="1"/>
  <c r="G90" i="1"/>
  <c r="G91" i="1"/>
  <c r="G93" i="1"/>
  <c r="G94" i="1"/>
  <c r="G95" i="1"/>
  <c r="E7" i="1"/>
  <c r="E8" i="1"/>
  <c r="E9" i="1"/>
  <c r="E10" i="1"/>
  <c r="E12" i="1"/>
  <c r="E13" i="1"/>
  <c r="E14" i="1"/>
  <c r="E15" i="1"/>
  <c r="E16" i="1"/>
  <c r="E18" i="1"/>
  <c r="E19" i="1"/>
  <c r="E20" i="1"/>
  <c r="E21" i="1"/>
  <c r="E22" i="1"/>
  <c r="E24" i="1"/>
  <c r="E25" i="1"/>
  <c r="E26" i="1"/>
  <c r="E27" i="1"/>
  <c r="E28" i="1"/>
  <c r="E30" i="1"/>
  <c r="E31" i="1"/>
  <c r="E32" i="1"/>
  <c r="E33" i="1"/>
  <c r="E34" i="1"/>
  <c r="E36" i="1"/>
  <c r="E37" i="1"/>
  <c r="E38" i="1"/>
  <c r="E39" i="1"/>
  <c r="E40" i="1"/>
  <c r="E42" i="1"/>
  <c r="E43" i="1"/>
  <c r="E44" i="1"/>
  <c r="E45" i="1"/>
  <c r="E46" i="1"/>
  <c r="E49" i="1"/>
  <c r="E50" i="1"/>
  <c r="E51" i="1"/>
  <c r="E52" i="1"/>
  <c r="E54" i="1"/>
  <c r="E55" i="1"/>
  <c r="E56" i="1"/>
  <c r="E57" i="1"/>
  <c r="E59" i="1"/>
  <c r="E60" i="1"/>
  <c r="E61" i="1"/>
  <c r="E62" i="1"/>
  <c r="E64" i="1"/>
  <c r="E65" i="1"/>
  <c r="E66" i="1"/>
  <c r="E67" i="1"/>
  <c r="E69" i="1"/>
  <c r="E70" i="1"/>
  <c r="E71" i="1"/>
  <c r="E72" i="1"/>
  <c r="E75" i="1"/>
  <c r="E76" i="1"/>
  <c r="E77" i="1"/>
  <c r="E78" i="1"/>
  <c r="E79" i="1"/>
  <c r="E81" i="1"/>
  <c r="E82" i="1"/>
  <c r="E83" i="1"/>
  <c r="E84" i="1"/>
  <c r="E85" i="1"/>
  <c r="E88" i="1"/>
  <c r="E89" i="1"/>
  <c r="E90" i="1"/>
  <c r="E91" i="1"/>
  <c r="E93" i="1"/>
  <c r="E94" i="1"/>
  <c r="E95" i="1"/>
  <c r="G6" i="1"/>
  <c r="E6" i="1"/>
  <c r="C92" i="1"/>
  <c r="E92" i="1" s="1"/>
  <c r="C97" i="1"/>
  <c r="G97" i="1" s="1"/>
  <c r="C86" i="1"/>
  <c r="G86" i="1" s="1"/>
  <c r="C80" i="1"/>
  <c r="G80" i="1" s="1"/>
  <c r="C73" i="1"/>
  <c r="G73" i="1" s="1"/>
  <c r="C68" i="1"/>
  <c r="G68" i="1" s="1"/>
  <c r="C63" i="1"/>
  <c r="G63" i="1" s="1"/>
  <c r="C58" i="1"/>
  <c r="E58" i="1" s="1"/>
  <c r="C53" i="1"/>
  <c r="G53" i="1" s="1"/>
  <c r="C47" i="1"/>
  <c r="E47" i="1" s="1"/>
  <c r="C41" i="1"/>
  <c r="E41" i="1" s="1"/>
  <c r="C35" i="1"/>
  <c r="E35" i="1" s="1"/>
  <c r="C29" i="1"/>
  <c r="E29" i="1" s="1"/>
  <c r="C23" i="1"/>
  <c r="E23" i="1" s="1"/>
  <c r="C17" i="1"/>
  <c r="E17" i="1" s="1"/>
  <c r="C11" i="1"/>
  <c r="E11" i="1" s="1"/>
  <c r="G17" i="1" l="1"/>
  <c r="G41" i="1"/>
  <c r="G29" i="1"/>
  <c r="E97" i="1"/>
  <c r="E68" i="1"/>
  <c r="G47" i="1"/>
  <c r="G35" i="1"/>
  <c r="G23" i="1"/>
  <c r="G11" i="1"/>
  <c r="E80" i="1"/>
  <c r="F93" i="1"/>
  <c r="F88" i="1"/>
  <c r="G92" i="1"/>
  <c r="H88" i="1"/>
  <c r="G58" i="1"/>
  <c r="E63" i="1"/>
  <c r="E53" i="1"/>
  <c r="E86" i="1"/>
  <c r="E73" i="1"/>
</calcChain>
</file>

<file path=xl/sharedStrings.xml><?xml version="1.0" encoding="utf-8"?>
<sst xmlns="http://schemas.openxmlformats.org/spreadsheetml/2006/main" count="141" uniqueCount="54">
  <si>
    <t>OPERACIONES</t>
  </si>
  <si>
    <t>CATEGORIAS</t>
  </si>
  <si>
    <t>5         SONDEADOR 1</t>
  </si>
  <si>
    <t>BASICO</t>
  </si>
  <si>
    <t>TURNO</t>
  </si>
  <si>
    <t>GUARDIA</t>
  </si>
  <si>
    <t>VIANDA X DIA</t>
  </si>
  <si>
    <t>41BIS COM</t>
  </si>
  <si>
    <t>ANT X AÑO</t>
  </si>
  <si>
    <t>6        SONDEADOR 2</t>
  </si>
  <si>
    <t>7                  OPERADOR DE BRAZO</t>
  </si>
  <si>
    <t>8           MAQUINISTA 1</t>
  </si>
  <si>
    <t>9         MAQUINISTA 2</t>
  </si>
  <si>
    <t>10         OPERADOR DE CAMPO</t>
  </si>
  <si>
    <t>12                 OPERADOR JEFE</t>
  </si>
  <si>
    <t>MANTENIMIENTO</t>
  </si>
  <si>
    <t>6                    AYUDANTE</t>
  </si>
  <si>
    <t xml:space="preserve">    7              MEDIO OFICIAL</t>
  </si>
  <si>
    <t>8                   OFICIAL</t>
  </si>
  <si>
    <t>10                        OFICIAL SEÑOR</t>
  </si>
  <si>
    <t xml:space="preserve">  11        ESPECIALIZADO </t>
  </si>
  <si>
    <t>LABORATORIO</t>
  </si>
  <si>
    <t>7"        ENSAYADOR</t>
  </si>
  <si>
    <t>8"               ENSAYADOR MEDIO AMBIENTE</t>
  </si>
  <si>
    <t>16         OPERADOR CARGA SEMI SR</t>
  </si>
  <si>
    <t xml:space="preserve">AD. BOYA </t>
  </si>
  <si>
    <t>18         OPERADOR DE CARGA SR.</t>
  </si>
  <si>
    <t>AD. BOYA</t>
  </si>
  <si>
    <t>VIANDA LOCAL POR DÌA</t>
  </si>
  <si>
    <t>SUBSIDIO VACACIONAL</t>
  </si>
  <si>
    <t>AYUDA ESCOLAR</t>
  </si>
  <si>
    <t>SUBSIDIO POR FALLECIMIENTO</t>
  </si>
  <si>
    <t>SUBSIDIO MEDICAMENTO</t>
  </si>
  <si>
    <t>SUBSIDIO CASAMIENTO</t>
  </si>
  <si>
    <t>SUBSIDIO NACIMIENTO</t>
  </si>
  <si>
    <t>guardia turno</t>
  </si>
  <si>
    <t>(basico+turno+41bisC)*15/100</t>
  </si>
  <si>
    <t>guardia mmto</t>
  </si>
  <si>
    <t>(basico +41bisC)*22,5/100</t>
  </si>
  <si>
    <t>guardia lab</t>
  </si>
  <si>
    <t>(basico+41bisC)*22,5/100</t>
  </si>
  <si>
    <t>antigüedad turno</t>
  </si>
  <si>
    <t>(basico+turno)*1/100</t>
  </si>
  <si>
    <t>antigüedad mmto</t>
  </si>
  <si>
    <t>(basico+guardia)*1/100</t>
  </si>
  <si>
    <t>antigüedad laboratorio</t>
  </si>
  <si>
    <t>antigüedad muelle</t>
  </si>
  <si>
    <t>basico*1/100</t>
  </si>
  <si>
    <t>ABRIL 2026</t>
  </si>
  <si>
    <t>SALARIO CONFORMADO (sin antigüedad)</t>
  </si>
  <si>
    <t>41BIS</t>
  </si>
  <si>
    <t>OPERADORES DE CARGA Y DESCARGA</t>
  </si>
  <si>
    <t>ESCALA SALARIAL OTAMERICA</t>
  </si>
  <si>
    <r>
      <t>3</t>
    </r>
    <r>
      <rPr>
        <sz val="12"/>
        <color theme="1"/>
        <rFont val="Calibri"/>
        <family val="2"/>
        <scheme val="minor"/>
      </rPr>
      <t xml:space="preserve"> PARQUIZADO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</si>
</sst>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164" fontId="3" fillId="0" borderId="12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44" fontId="3" fillId="0" borderId="3" xfId="1" applyFont="1" applyBorder="1" applyAlignment="1">
      <alignment horizontal="center" vertical="center"/>
    </xf>
    <xf numFmtId="44" fontId="3" fillId="0" borderId="6" xfId="1" applyFont="1" applyBorder="1" applyAlignment="1">
      <alignment horizontal="center" vertical="center"/>
    </xf>
    <xf numFmtId="44" fontId="3" fillId="0" borderId="12" xfId="1" applyFont="1" applyBorder="1" applyAlignment="1">
      <alignment horizontal="center" vertical="center"/>
    </xf>
    <xf numFmtId="44" fontId="3" fillId="0" borderId="11" xfId="1" applyFont="1" applyBorder="1" applyAlignment="1">
      <alignment horizontal="center" vertical="center"/>
    </xf>
    <xf numFmtId="44" fontId="3" fillId="0" borderId="9" xfId="1" applyFont="1" applyBorder="1" applyAlignment="1">
      <alignment horizontal="center" vertical="center"/>
    </xf>
    <xf numFmtId="44" fontId="3" fillId="0" borderId="0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0" borderId="34" xfId="1" applyNumberFormat="1" applyFont="1" applyBorder="1" applyAlignment="1">
      <alignment horizontal="center" vertical="center"/>
    </xf>
    <xf numFmtId="164" fontId="3" fillId="0" borderId="31" xfId="1" applyNumberFormat="1" applyFont="1" applyBorder="1" applyAlignment="1">
      <alignment horizontal="center" vertical="center"/>
    </xf>
    <xf numFmtId="164" fontId="3" fillId="0" borderId="36" xfId="1" applyNumberFormat="1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164" fontId="3" fillId="0" borderId="24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164" fontId="3" fillId="0" borderId="28" xfId="1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3" fillId="0" borderId="32" xfId="1" applyNumberFormat="1" applyFont="1" applyBorder="1" applyAlignment="1">
      <alignment horizontal="center" vertical="center"/>
    </xf>
    <xf numFmtId="164" fontId="3" fillId="0" borderId="35" xfId="1" applyNumberFormat="1" applyFont="1" applyBorder="1" applyAlignment="1">
      <alignment horizontal="center" vertical="center"/>
    </xf>
    <xf numFmtId="164" fontId="3" fillId="0" borderId="17" xfId="1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7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18" xfId="1" applyNumberFormat="1" applyFont="1" applyBorder="1" applyAlignment="1">
      <alignment horizontal="center" vertical="center"/>
    </xf>
    <xf numFmtId="49" fontId="3" fillId="0" borderId="33" xfId="1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9A52-BB4F-45E6-9979-91A5448935DD}">
  <dimension ref="A1:J121"/>
  <sheetViews>
    <sheetView tabSelected="1" topLeftCell="A72" workbookViewId="0">
      <selection activeCell="M102" sqref="M102"/>
    </sheetView>
  </sheetViews>
  <sheetFormatPr baseColWidth="10" defaultColWidth="15.7109375" defaultRowHeight="15.75" x14ac:dyDescent="0.25"/>
  <cols>
    <col min="1" max="1" width="15.7109375" style="1"/>
    <col min="2" max="2" width="20" style="1" customWidth="1"/>
    <col min="3" max="3" width="27.85546875" style="6" customWidth="1"/>
    <col min="4" max="4" width="16.28515625" style="1" bestFit="1" customWidth="1"/>
    <col min="5" max="5" width="15.7109375" style="1"/>
    <col min="6" max="6" width="16.28515625" style="1" customWidth="1"/>
    <col min="7" max="7" width="15.7109375" style="1"/>
    <col min="8" max="8" width="16.28515625" style="1" customWidth="1"/>
    <col min="9" max="16384" width="15.7109375" style="1"/>
  </cols>
  <sheetData>
    <row r="1" spans="1:10" ht="15.75" customHeight="1" x14ac:dyDescent="0.25">
      <c r="A1" s="56" t="s">
        <v>52</v>
      </c>
      <c r="B1" s="57"/>
      <c r="C1" s="57"/>
      <c r="D1" s="57"/>
      <c r="E1" s="57"/>
      <c r="F1" s="57"/>
      <c r="G1" s="57"/>
      <c r="H1" s="58"/>
    </row>
    <row r="2" spans="1:10" x14ac:dyDescent="0.25">
      <c r="A2" s="59"/>
      <c r="B2" s="60"/>
      <c r="C2" s="60"/>
      <c r="D2" s="60"/>
      <c r="E2" s="60"/>
      <c r="F2" s="60"/>
      <c r="G2" s="60"/>
      <c r="H2" s="61"/>
    </row>
    <row r="3" spans="1:10" ht="16.5" thickBot="1" x14ac:dyDescent="0.3">
      <c r="A3" s="62"/>
      <c r="B3" s="63"/>
      <c r="C3" s="63"/>
      <c r="D3" s="63"/>
      <c r="E3" s="63"/>
      <c r="F3" s="63"/>
      <c r="G3" s="63"/>
      <c r="H3" s="64"/>
    </row>
    <row r="4" spans="1:10" ht="32.25" customHeight="1" thickBot="1" x14ac:dyDescent="0.3">
      <c r="A4" s="93" t="s">
        <v>0</v>
      </c>
      <c r="B4" s="94"/>
      <c r="C4" s="85" t="s">
        <v>48</v>
      </c>
      <c r="D4" s="65"/>
      <c r="E4" s="66">
        <v>46204</v>
      </c>
      <c r="F4" s="65" t="s">
        <v>49</v>
      </c>
      <c r="G4" s="66">
        <v>46296</v>
      </c>
      <c r="H4" s="65" t="s">
        <v>49</v>
      </c>
    </row>
    <row r="5" spans="1:10" ht="16.5" thickBot="1" x14ac:dyDescent="0.3">
      <c r="A5" s="91" t="s">
        <v>1</v>
      </c>
      <c r="B5" s="92"/>
      <c r="C5" s="86"/>
      <c r="D5" s="65"/>
      <c r="E5" s="67"/>
      <c r="F5" s="65"/>
      <c r="G5" s="67"/>
      <c r="H5" s="65"/>
    </row>
    <row r="6" spans="1:10" ht="15" customHeight="1" x14ac:dyDescent="0.25">
      <c r="A6" s="50" t="s">
        <v>2</v>
      </c>
      <c r="B6" s="11" t="s">
        <v>3</v>
      </c>
      <c r="C6" s="9">
        <v>1635489.2560000001</v>
      </c>
      <c r="D6" s="47">
        <v>3409239</v>
      </c>
      <c r="E6" s="18">
        <f>C6*5/100+C6</f>
        <v>1717263.7188000001</v>
      </c>
      <c r="F6" s="41">
        <f>D6*5/100+D6</f>
        <v>3579700.95</v>
      </c>
      <c r="G6" s="18">
        <f>C6*10/100+C6</f>
        <v>1799038.1816</v>
      </c>
      <c r="H6" s="53">
        <f>F6*10/100+F6</f>
        <v>3937671.0449999999</v>
      </c>
    </row>
    <row r="7" spans="1:10" x14ac:dyDescent="0.25">
      <c r="A7" s="51"/>
      <c r="B7" s="2" t="s">
        <v>4</v>
      </c>
      <c r="C7" s="7">
        <v>572421.23959999997</v>
      </c>
      <c r="D7" s="48"/>
      <c r="E7" s="17">
        <f t="shared" ref="E7:E70" si="0">C7*5/100+C7</f>
        <v>601042.30157999997</v>
      </c>
      <c r="F7" s="42"/>
      <c r="G7" s="17">
        <f t="shared" ref="G7:G70" si="1">C7*10/100+C7</f>
        <v>629663.36355999997</v>
      </c>
      <c r="H7" s="54"/>
    </row>
    <row r="8" spans="1:10" x14ac:dyDescent="0.25">
      <c r="A8" s="51"/>
      <c r="B8" s="2" t="s">
        <v>5</v>
      </c>
      <c r="C8" s="7">
        <v>331187</v>
      </c>
      <c r="D8" s="48"/>
      <c r="E8" s="17">
        <f t="shared" si="0"/>
        <v>347746.35</v>
      </c>
      <c r="F8" s="42"/>
      <c r="G8" s="17">
        <f t="shared" si="1"/>
        <v>364305.7</v>
      </c>
      <c r="H8" s="54"/>
      <c r="J8" s="12"/>
    </row>
    <row r="9" spans="1:10" x14ac:dyDescent="0.25">
      <c r="A9" s="51"/>
      <c r="B9" s="2" t="s">
        <v>6</v>
      </c>
      <c r="C9" s="7">
        <v>30000</v>
      </c>
      <c r="D9" s="48"/>
      <c r="E9" s="17">
        <f t="shared" si="0"/>
        <v>31500</v>
      </c>
      <c r="F9" s="42"/>
      <c r="G9" s="17">
        <f t="shared" si="1"/>
        <v>33000</v>
      </c>
      <c r="H9" s="54"/>
    </row>
    <row r="10" spans="1:10" x14ac:dyDescent="0.25">
      <c r="A10" s="51"/>
      <c r="B10" s="2" t="s">
        <v>7</v>
      </c>
      <c r="C10" s="7">
        <v>270142</v>
      </c>
      <c r="D10" s="48"/>
      <c r="E10" s="17">
        <f t="shared" si="0"/>
        <v>283649.09999999998</v>
      </c>
      <c r="F10" s="42"/>
      <c r="G10" s="17">
        <f t="shared" si="1"/>
        <v>297156.2</v>
      </c>
      <c r="H10" s="54"/>
    </row>
    <row r="11" spans="1:10" ht="15.75" customHeight="1" thickBot="1" x14ac:dyDescent="0.3">
      <c r="A11" s="52"/>
      <c r="B11" s="10" t="s">
        <v>8</v>
      </c>
      <c r="C11" s="8">
        <f>(C6+C7)*1/100</f>
        <v>22079.104955999999</v>
      </c>
      <c r="D11" s="49"/>
      <c r="E11" s="19">
        <f t="shared" si="0"/>
        <v>23183.0602038</v>
      </c>
      <c r="F11" s="43"/>
      <c r="G11" s="19">
        <f t="shared" si="1"/>
        <v>24287.0154516</v>
      </c>
      <c r="H11" s="55"/>
    </row>
    <row r="12" spans="1:10" ht="15" customHeight="1" x14ac:dyDescent="0.25">
      <c r="A12" s="50" t="s">
        <v>9</v>
      </c>
      <c r="B12" s="11" t="s">
        <v>3</v>
      </c>
      <c r="C12" s="9">
        <v>1758151.3060000001</v>
      </c>
      <c r="D12" s="47">
        <v>3691214</v>
      </c>
      <c r="E12" s="18">
        <f t="shared" si="0"/>
        <v>1846058.8713000002</v>
      </c>
      <c r="F12" s="41">
        <f t="shared" ref="F12" si="2">D12*5/100+D12</f>
        <v>3875774.7</v>
      </c>
      <c r="G12" s="18">
        <f t="shared" si="1"/>
        <v>1933966.4366000001</v>
      </c>
      <c r="H12" s="53">
        <f t="shared" ref="H12" si="3">F12*10/100+F12</f>
        <v>4263352.17</v>
      </c>
    </row>
    <row r="13" spans="1:10" ht="15" customHeight="1" x14ac:dyDescent="0.25">
      <c r="A13" s="51"/>
      <c r="B13" s="2" t="s">
        <v>4</v>
      </c>
      <c r="C13" s="7">
        <v>615352.9571</v>
      </c>
      <c r="D13" s="48"/>
      <c r="E13" s="17">
        <f t="shared" si="0"/>
        <v>646120.60495499999</v>
      </c>
      <c r="F13" s="42"/>
      <c r="G13" s="17">
        <f t="shared" si="1"/>
        <v>676888.25280999998</v>
      </c>
      <c r="H13" s="54"/>
    </row>
    <row r="14" spans="1:10" ht="15" customHeight="1" x14ac:dyDescent="0.25">
      <c r="A14" s="51"/>
      <c r="B14" s="2" t="s">
        <v>5</v>
      </c>
      <c r="C14" s="7">
        <v>356026</v>
      </c>
      <c r="D14" s="48"/>
      <c r="E14" s="17">
        <f t="shared" si="0"/>
        <v>373827.3</v>
      </c>
      <c r="F14" s="42"/>
      <c r="G14" s="17">
        <f t="shared" si="1"/>
        <v>391628.6</v>
      </c>
      <c r="H14" s="54"/>
    </row>
    <row r="15" spans="1:10" ht="15" customHeight="1" x14ac:dyDescent="0.25">
      <c r="A15" s="51"/>
      <c r="B15" s="2" t="s">
        <v>6</v>
      </c>
      <c r="C15" s="7">
        <v>32000</v>
      </c>
      <c r="D15" s="48"/>
      <c r="E15" s="17">
        <f t="shared" si="0"/>
        <v>33600</v>
      </c>
      <c r="F15" s="42"/>
      <c r="G15" s="17">
        <f t="shared" si="1"/>
        <v>35200</v>
      </c>
      <c r="H15" s="54"/>
    </row>
    <row r="16" spans="1:10" ht="15.75" customHeight="1" x14ac:dyDescent="0.25">
      <c r="A16" s="51"/>
      <c r="B16" s="2" t="s">
        <v>7</v>
      </c>
      <c r="C16" s="7">
        <v>321684</v>
      </c>
      <c r="D16" s="48"/>
      <c r="E16" s="17">
        <f t="shared" si="0"/>
        <v>337768.2</v>
      </c>
      <c r="F16" s="42"/>
      <c r="G16" s="17">
        <f t="shared" si="1"/>
        <v>353852.4</v>
      </c>
      <c r="H16" s="54"/>
    </row>
    <row r="17" spans="1:8" ht="15" customHeight="1" thickBot="1" x14ac:dyDescent="0.3">
      <c r="A17" s="52"/>
      <c r="B17" s="10" t="s">
        <v>8</v>
      </c>
      <c r="C17" s="8">
        <f>(C12+C13)*1/100</f>
        <v>23735.042631</v>
      </c>
      <c r="D17" s="49"/>
      <c r="E17" s="19">
        <f t="shared" si="0"/>
        <v>24921.794762550002</v>
      </c>
      <c r="F17" s="43"/>
      <c r="G17" s="19">
        <f t="shared" si="1"/>
        <v>26108.5468941</v>
      </c>
      <c r="H17" s="55"/>
    </row>
    <row r="18" spans="1:8" ht="15" customHeight="1" x14ac:dyDescent="0.25">
      <c r="A18" s="50" t="s">
        <v>10</v>
      </c>
      <c r="B18" s="11" t="s">
        <v>3</v>
      </c>
      <c r="C18" s="9">
        <v>1890011.9720000001</v>
      </c>
      <c r="D18" s="47">
        <v>3995527</v>
      </c>
      <c r="E18" s="18">
        <f t="shared" si="0"/>
        <v>1984512.5706</v>
      </c>
      <c r="F18" s="41">
        <f t="shared" ref="F18" si="4">D18*5/100+D18</f>
        <v>4195303.3499999996</v>
      </c>
      <c r="G18" s="18">
        <f t="shared" si="1"/>
        <v>2079013.1692000001</v>
      </c>
      <c r="H18" s="53">
        <f t="shared" ref="H18" si="5">F18*10/100+F18</f>
        <v>4614833.6849999996</v>
      </c>
    </row>
    <row r="19" spans="1:8" x14ac:dyDescent="0.25">
      <c r="A19" s="51"/>
      <c r="B19" s="2" t="s">
        <v>4</v>
      </c>
      <c r="C19" s="7">
        <v>661504.19019999995</v>
      </c>
      <c r="D19" s="48"/>
      <c r="E19" s="17">
        <f t="shared" si="0"/>
        <v>694579.39970999991</v>
      </c>
      <c r="F19" s="42"/>
      <c r="G19" s="17">
        <f t="shared" si="1"/>
        <v>727654.60921999998</v>
      </c>
      <c r="H19" s="54"/>
    </row>
    <row r="20" spans="1:8" x14ac:dyDescent="0.25">
      <c r="A20" s="51"/>
      <c r="B20" s="2" t="s">
        <v>5</v>
      </c>
      <c r="C20" s="7">
        <v>382727</v>
      </c>
      <c r="D20" s="48"/>
      <c r="E20" s="17">
        <f t="shared" si="0"/>
        <v>401863.35</v>
      </c>
      <c r="F20" s="42"/>
      <c r="G20" s="17">
        <f t="shared" si="1"/>
        <v>420999.7</v>
      </c>
      <c r="H20" s="54"/>
    </row>
    <row r="21" spans="1:8" x14ac:dyDescent="0.25">
      <c r="A21" s="51"/>
      <c r="B21" s="2" t="s">
        <v>6</v>
      </c>
      <c r="C21" s="7">
        <v>32000</v>
      </c>
      <c r="D21" s="48"/>
      <c r="E21" s="17">
        <f t="shared" si="0"/>
        <v>33600</v>
      </c>
      <c r="F21" s="42"/>
      <c r="G21" s="17">
        <f t="shared" si="1"/>
        <v>35200</v>
      </c>
      <c r="H21" s="54"/>
    </row>
    <row r="22" spans="1:8" x14ac:dyDescent="0.25">
      <c r="A22" s="51"/>
      <c r="B22" s="2" t="s">
        <v>7</v>
      </c>
      <c r="C22" s="7">
        <v>321684</v>
      </c>
      <c r="D22" s="48"/>
      <c r="E22" s="17">
        <f t="shared" si="0"/>
        <v>337768.2</v>
      </c>
      <c r="F22" s="42"/>
      <c r="G22" s="17">
        <f t="shared" si="1"/>
        <v>353852.4</v>
      </c>
      <c r="H22" s="54"/>
    </row>
    <row r="23" spans="1:8" ht="16.5" thickBot="1" x14ac:dyDescent="0.3">
      <c r="A23" s="52"/>
      <c r="B23" s="10" t="s">
        <v>8</v>
      </c>
      <c r="C23" s="8">
        <f>(C18+C19)*1/100</f>
        <v>25515.161622</v>
      </c>
      <c r="D23" s="49"/>
      <c r="E23" s="19">
        <f t="shared" si="0"/>
        <v>26790.9197031</v>
      </c>
      <c r="F23" s="43"/>
      <c r="G23" s="19">
        <f t="shared" si="1"/>
        <v>28066.677784200001</v>
      </c>
      <c r="H23" s="55"/>
    </row>
    <row r="24" spans="1:8" ht="15" customHeight="1" x14ac:dyDescent="0.25">
      <c r="A24" s="50" t="s">
        <v>11</v>
      </c>
      <c r="B24" s="11" t="s">
        <v>3</v>
      </c>
      <c r="C24" s="9">
        <v>2031762.692</v>
      </c>
      <c r="D24" s="47">
        <v>4317012</v>
      </c>
      <c r="E24" s="18">
        <f t="shared" si="0"/>
        <v>2133350.8266000003</v>
      </c>
      <c r="F24" s="41">
        <f t="shared" ref="F24" si="6">D24*5/100+D24</f>
        <v>4532862.5999999996</v>
      </c>
      <c r="G24" s="18">
        <f t="shared" si="1"/>
        <v>2234938.9612000003</v>
      </c>
      <c r="H24" s="53">
        <f t="shared" ref="H24" si="7">F24*10/100+F24</f>
        <v>4986148.8599999994</v>
      </c>
    </row>
    <row r="25" spans="1:8" x14ac:dyDescent="0.25">
      <c r="A25" s="51"/>
      <c r="B25" s="2" t="s">
        <v>4</v>
      </c>
      <c r="C25" s="7">
        <v>711116.94219999993</v>
      </c>
      <c r="D25" s="48"/>
      <c r="E25" s="17">
        <f t="shared" si="0"/>
        <v>746672.78930999991</v>
      </c>
      <c r="F25" s="42"/>
      <c r="G25" s="17">
        <f t="shared" si="1"/>
        <v>782228.63641999988</v>
      </c>
      <c r="H25" s="54"/>
    </row>
    <row r="26" spans="1:8" x14ac:dyDescent="0.25">
      <c r="A26" s="51"/>
      <c r="B26" s="2" t="s">
        <v>5</v>
      </c>
      <c r="C26" s="7">
        <v>411432</v>
      </c>
      <c r="D26" s="48"/>
      <c r="E26" s="17">
        <f t="shared" si="0"/>
        <v>432003.6</v>
      </c>
      <c r="F26" s="42"/>
      <c r="G26" s="17">
        <f t="shared" si="1"/>
        <v>452575.2</v>
      </c>
      <c r="H26" s="54"/>
    </row>
    <row r="27" spans="1:8" x14ac:dyDescent="0.25">
      <c r="A27" s="51"/>
      <c r="B27" s="2" t="s">
        <v>6</v>
      </c>
      <c r="C27" s="7">
        <v>34000</v>
      </c>
      <c r="D27" s="48"/>
      <c r="E27" s="17">
        <f t="shared" si="0"/>
        <v>35700</v>
      </c>
      <c r="F27" s="42"/>
      <c r="G27" s="17">
        <f t="shared" si="1"/>
        <v>37400</v>
      </c>
      <c r="H27" s="54"/>
    </row>
    <row r="28" spans="1:8" x14ac:dyDescent="0.25">
      <c r="A28" s="51"/>
      <c r="B28" s="2" t="s">
        <v>7</v>
      </c>
      <c r="C28" s="7">
        <v>382700</v>
      </c>
      <c r="D28" s="48"/>
      <c r="E28" s="17">
        <f t="shared" si="0"/>
        <v>401835</v>
      </c>
      <c r="F28" s="42"/>
      <c r="G28" s="17">
        <f t="shared" si="1"/>
        <v>420970</v>
      </c>
      <c r="H28" s="54"/>
    </row>
    <row r="29" spans="1:8" ht="16.5" thickBot="1" x14ac:dyDescent="0.3">
      <c r="A29" s="52"/>
      <c r="B29" s="10" t="s">
        <v>8</v>
      </c>
      <c r="C29" s="8">
        <f>(C25+C24)*1/100</f>
        <v>27428.796342000001</v>
      </c>
      <c r="D29" s="49"/>
      <c r="E29" s="19">
        <f t="shared" si="0"/>
        <v>28800.236159100001</v>
      </c>
      <c r="F29" s="43"/>
      <c r="G29" s="19">
        <f t="shared" si="1"/>
        <v>30171.6759762</v>
      </c>
      <c r="H29" s="55"/>
    </row>
    <row r="30" spans="1:8" ht="15" customHeight="1" x14ac:dyDescent="0.25">
      <c r="A30" s="50" t="s">
        <v>12</v>
      </c>
      <c r="B30" s="11" t="s">
        <v>3</v>
      </c>
      <c r="C30" s="9">
        <v>2184145.9019999998</v>
      </c>
      <c r="D30" s="47">
        <v>4567819</v>
      </c>
      <c r="E30" s="18">
        <f t="shared" si="0"/>
        <v>2293353.1970999995</v>
      </c>
      <c r="F30" s="41">
        <f t="shared" ref="F30" si="8">D30*5/100+D30</f>
        <v>4796209.95</v>
      </c>
      <c r="G30" s="18">
        <f t="shared" si="1"/>
        <v>2402560.4921999997</v>
      </c>
      <c r="H30" s="53">
        <f t="shared" ref="H30" si="9">F30*10/100+F30</f>
        <v>5275830.9450000003</v>
      </c>
    </row>
    <row r="31" spans="1:8" x14ac:dyDescent="0.25">
      <c r="A31" s="51"/>
      <c r="B31" s="2" t="s">
        <v>4</v>
      </c>
      <c r="C31" s="7">
        <v>764451.06569999992</v>
      </c>
      <c r="D31" s="48"/>
      <c r="E31" s="17">
        <f t="shared" si="0"/>
        <v>802673.61898499995</v>
      </c>
      <c r="F31" s="42"/>
      <c r="G31" s="17">
        <f t="shared" si="1"/>
        <v>840896.17226999998</v>
      </c>
      <c r="H31" s="54"/>
    </row>
    <row r="32" spans="1:8" x14ac:dyDescent="0.25">
      <c r="A32" s="51"/>
      <c r="B32" s="2" t="s">
        <v>5</v>
      </c>
      <c r="C32" s="7">
        <v>442290</v>
      </c>
      <c r="D32" s="48"/>
      <c r="E32" s="17">
        <f t="shared" si="0"/>
        <v>464404.5</v>
      </c>
      <c r="F32" s="42"/>
      <c r="G32" s="17">
        <f t="shared" si="1"/>
        <v>486519</v>
      </c>
      <c r="H32" s="54"/>
    </row>
    <row r="33" spans="1:10" x14ac:dyDescent="0.25">
      <c r="A33" s="51"/>
      <c r="B33" s="2" t="s">
        <v>6</v>
      </c>
      <c r="C33" s="7">
        <v>34000</v>
      </c>
      <c r="D33" s="48"/>
      <c r="E33" s="17">
        <f t="shared" si="0"/>
        <v>35700</v>
      </c>
      <c r="F33" s="42"/>
      <c r="G33" s="17">
        <f t="shared" si="1"/>
        <v>37400</v>
      </c>
      <c r="H33" s="54"/>
    </row>
    <row r="34" spans="1:10" x14ac:dyDescent="0.25">
      <c r="A34" s="51"/>
      <c r="B34" s="2" t="s">
        <v>7</v>
      </c>
      <c r="C34" s="7">
        <v>396932</v>
      </c>
      <c r="D34" s="48"/>
      <c r="E34" s="17">
        <f t="shared" si="0"/>
        <v>416778.6</v>
      </c>
      <c r="F34" s="42"/>
      <c r="G34" s="17">
        <f t="shared" si="1"/>
        <v>436625.2</v>
      </c>
      <c r="H34" s="54"/>
    </row>
    <row r="35" spans="1:10" ht="16.5" thickBot="1" x14ac:dyDescent="0.3">
      <c r="A35" s="52"/>
      <c r="B35" s="10" t="s">
        <v>8</v>
      </c>
      <c r="C35" s="8">
        <f>(C30+C31)*1/100</f>
        <v>29485.969677000001</v>
      </c>
      <c r="D35" s="49"/>
      <c r="E35" s="19">
        <f t="shared" si="0"/>
        <v>30960.268160850002</v>
      </c>
      <c r="F35" s="43"/>
      <c r="G35" s="19">
        <f t="shared" si="1"/>
        <v>32434.5666447</v>
      </c>
      <c r="H35" s="55"/>
      <c r="I35" s="12"/>
      <c r="J35" s="12"/>
    </row>
    <row r="36" spans="1:10" ht="15" customHeight="1" x14ac:dyDescent="0.25">
      <c r="A36" s="50" t="s">
        <v>13</v>
      </c>
      <c r="B36" s="11" t="s">
        <v>3</v>
      </c>
      <c r="C36" s="9">
        <v>2347956.2220000001</v>
      </c>
      <c r="D36" s="47">
        <v>4840764</v>
      </c>
      <c r="E36" s="18">
        <f t="shared" si="0"/>
        <v>2465354.0331000001</v>
      </c>
      <c r="F36" s="41">
        <f t="shared" ref="F36" si="10">D36*5/100+D36</f>
        <v>5082802.2</v>
      </c>
      <c r="G36" s="18">
        <f t="shared" si="1"/>
        <v>2582751.8442000002</v>
      </c>
      <c r="H36" s="53">
        <f t="shared" ref="H36" si="11">F36*10/100+F36</f>
        <v>5591082.4199999999</v>
      </c>
    </row>
    <row r="37" spans="1:10" x14ac:dyDescent="0.25">
      <c r="A37" s="51"/>
      <c r="B37" s="2" t="s">
        <v>4</v>
      </c>
      <c r="C37" s="7">
        <v>821784.67769999988</v>
      </c>
      <c r="D37" s="48"/>
      <c r="E37" s="17">
        <f t="shared" si="0"/>
        <v>862873.91158499988</v>
      </c>
      <c r="F37" s="42"/>
      <c r="G37" s="17">
        <f t="shared" si="1"/>
        <v>903963.14546999987</v>
      </c>
      <c r="H37" s="54"/>
    </row>
    <row r="38" spans="1:10" x14ac:dyDescent="0.25">
      <c r="A38" s="51"/>
      <c r="B38" s="2" t="s">
        <v>5</v>
      </c>
      <c r="C38" s="7">
        <v>475461</v>
      </c>
      <c r="D38" s="48"/>
      <c r="E38" s="17">
        <f t="shared" si="0"/>
        <v>499234.05</v>
      </c>
      <c r="F38" s="42"/>
      <c r="G38" s="17">
        <f t="shared" si="1"/>
        <v>523007.1</v>
      </c>
      <c r="H38" s="54"/>
      <c r="I38" s="6"/>
      <c r="J38" s="12"/>
    </row>
    <row r="39" spans="1:10" x14ac:dyDescent="0.25">
      <c r="A39" s="51"/>
      <c r="B39" s="2" t="s">
        <v>6</v>
      </c>
      <c r="C39" s="7">
        <v>37000</v>
      </c>
      <c r="D39" s="48"/>
      <c r="E39" s="17">
        <f t="shared" si="0"/>
        <v>38850</v>
      </c>
      <c r="F39" s="42"/>
      <c r="G39" s="17">
        <f t="shared" si="1"/>
        <v>40700</v>
      </c>
      <c r="H39" s="54"/>
      <c r="I39" s="13"/>
    </row>
    <row r="40" spans="1:10" x14ac:dyDescent="0.25">
      <c r="A40" s="51"/>
      <c r="B40" s="2" t="s">
        <v>7</v>
      </c>
      <c r="C40" s="7">
        <v>455562</v>
      </c>
      <c r="D40" s="48"/>
      <c r="E40" s="17">
        <f t="shared" si="0"/>
        <v>478340.1</v>
      </c>
      <c r="F40" s="42"/>
      <c r="G40" s="17">
        <f t="shared" si="1"/>
        <v>501118.2</v>
      </c>
      <c r="H40" s="54"/>
    </row>
    <row r="41" spans="1:10" ht="16.5" thickBot="1" x14ac:dyDescent="0.3">
      <c r="A41" s="52"/>
      <c r="B41" s="10" t="s">
        <v>8</v>
      </c>
      <c r="C41" s="8">
        <f>(C36+C37)*1/100</f>
        <v>31697.408996999999</v>
      </c>
      <c r="D41" s="49"/>
      <c r="E41" s="19">
        <f t="shared" si="0"/>
        <v>33282.27944685</v>
      </c>
      <c r="F41" s="43"/>
      <c r="G41" s="19">
        <f t="shared" si="1"/>
        <v>34867.149896700001</v>
      </c>
      <c r="H41" s="55"/>
    </row>
    <row r="42" spans="1:10" ht="15" customHeight="1" x14ac:dyDescent="0.25">
      <c r="A42" s="50" t="s">
        <v>14</v>
      </c>
      <c r="B42" s="11" t="s">
        <v>3</v>
      </c>
      <c r="C42" s="9">
        <v>2713356.892</v>
      </c>
      <c r="D42" s="47">
        <v>5408049</v>
      </c>
      <c r="E42" s="18">
        <f t="shared" si="0"/>
        <v>2849024.7365999999</v>
      </c>
      <c r="F42" s="41">
        <f t="shared" ref="F42" si="12">D42*5/100+D42</f>
        <v>5678451.4500000002</v>
      </c>
      <c r="G42" s="18">
        <f t="shared" si="1"/>
        <v>2984692.5811999999</v>
      </c>
      <c r="H42" s="53">
        <f t="shared" ref="H42" si="13">F42*10/100+F42</f>
        <v>6246296.5950000007</v>
      </c>
    </row>
    <row r="43" spans="1:10" x14ac:dyDescent="0.25">
      <c r="A43" s="51"/>
      <c r="B43" s="2" t="s">
        <v>4</v>
      </c>
      <c r="C43" s="7">
        <v>949674.9121999999</v>
      </c>
      <c r="D43" s="48"/>
      <c r="E43" s="17">
        <f t="shared" si="0"/>
        <v>997158.65780999989</v>
      </c>
      <c r="F43" s="42"/>
      <c r="G43" s="17">
        <f t="shared" si="1"/>
        <v>1044642.4034199999</v>
      </c>
      <c r="H43" s="54"/>
    </row>
    <row r="44" spans="1:10" x14ac:dyDescent="0.25">
      <c r="A44" s="51"/>
      <c r="B44" s="2" t="s">
        <v>5</v>
      </c>
      <c r="C44" s="7">
        <v>549455</v>
      </c>
      <c r="D44" s="48"/>
      <c r="E44" s="17">
        <f t="shared" si="0"/>
        <v>576927.75</v>
      </c>
      <c r="F44" s="42"/>
      <c r="G44" s="17">
        <f t="shared" si="1"/>
        <v>604400.5</v>
      </c>
      <c r="H44" s="54"/>
    </row>
    <row r="45" spans="1:10" x14ac:dyDescent="0.25">
      <c r="A45" s="51"/>
      <c r="B45" s="2" t="s">
        <v>6</v>
      </c>
      <c r="C45" s="7">
        <v>37000</v>
      </c>
      <c r="D45" s="48"/>
      <c r="E45" s="17">
        <f t="shared" si="0"/>
        <v>38850</v>
      </c>
      <c r="F45" s="42"/>
      <c r="G45" s="17">
        <f t="shared" si="1"/>
        <v>40700</v>
      </c>
      <c r="H45" s="54"/>
    </row>
    <row r="46" spans="1:10" x14ac:dyDescent="0.25">
      <c r="A46" s="51"/>
      <c r="B46" s="2" t="s">
        <v>7</v>
      </c>
      <c r="C46" s="7">
        <v>455562</v>
      </c>
      <c r="D46" s="48"/>
      <c r="E46" s="17">
        <f t="shared" si="0"/>
        <v>478340.1</v>
      </c>
      <c r="F46" s="42"/>
      <c r="G46" s="17">
        <f t="shared" si="1"/>
        <v>501118.2</v>
      </c>
      <c r="H46" s="54"/>
    </row>
    <row r="47" spans="1:10" ht="16.5" thickBot="1" x14ac:dyDescent="0.3">
      <c r="A47" s="52"/>
      <c r="B47" s="10" t="s">
        <v>8</v>
      </c>
      <c r="C47" s="8">
        <f>(C42+C43)*1/100</f>
        <v>36630.318041999999</v>
      </c>
      <c r="D47" s="49"/>
      <c r="E47" s="19">
        <f t="shared" si="0"/>
        <v>38461.833944099999</v>
      </c>
      <c r="F47" s="43"/>
      <c r="G47" s="19">
        <f t="shared" si="1"/>
        <v>40293.349846199999</v>
      </c>
      <c r="H47" s="55"/>
    </row>
    <row r="48" spans="1:10" ht="15.75" customHeight="1" thickBot="1" x14ac:dyDescent="0.3">
      <c r="A48" s="97" t="s">
        <v>15</v>
      </c>
      <c r="B48" s="98"/>
      <c r="C48" s="98"/>
      <c r="D48" s="98"/>
      <c r="E48" s="98"/>
      <c r="F48" s="98"/>
      <c r="G48" s="98"/>
      <c r="H48" s="99"/>
    </row>
    <row r="49" spans="1:8" ht="15" customHeight="1" x14ac:dyDescent="0.25">
      <c r="A49" s="50" t="s">
        <v>16</v>
      </c>
      <c r="B49" s="11" t="s">
        <v>3</v>
      </c>
      <c r="C49" s="9">
        <v>1758151.3060000001</v>
      </c>
      <c r="D49" s="47">
        <v>3115419</v>
      </c>
      <c r="E49" s="18">
        <f t="shared" si="0"/>
        <v>1846058.8713000002</v>
      </c>
      <c r="F49" s="41">
        <f>D49*5/100+D49</f>
        <v>3271189.95</v>
      </c>
      <c r="G49" s="18">
        <f t="shared" si="1"/>
        <v>1933966.4366000001</v>
      </c>
      <c r="H49" s="53">
        <f>D49*10/100+D49</f>
        <v>3426960.9</v>
      </c>
    </row>
    <row r="50" spans="1:8" x14ac:dyDescent="0.25">
      <c r="A50" s="51"/>
      <c r="B50" s="2" t="s">
        <v>5</v>
      </c>
      <c r="C50" s="7">
        <v>395584</v>
      </c>
      <c r="D50" s="48"/>
      <c r="E50" s="17">
        <f t="shared" si="0"/>
        <v>415363.2</v>
      </c>
      <c r="F50" s="42"/>
      <c r="G50" s="17">
        <f t="shared" si="1"/>
        <v>435142.40000000002</v>
      </c>
      <c r="H50" s="54"/>
    </row>
    <row r="51" spans="1:8" x14ac:dyDescent="0.25">
      <c r="A51" s="51"/>
      <c r="B51" s="2" t="s">
        <v>6</v>
      </c>
      <c r="C51" s="7">
        <v>32000</v>
      </c>
      <c r="D51" s="48"/>
      <c r="E51" s="17">
        <f t="shared" si="0"/>
        <v>33600</v>
      </c>
      <c r="F51" s="42"/>
      <c r="G51" s="17">
        <f t="shared" si="1"/>
        <v>35200</v>
      </c>
      <c r="H51" s="54"/>
    </row>
    <row r="52" spans="1:8" x14ac:dyDescent="0.25">
      <c r="A52" s="51"/>
      <c r="B52" s="2" t="s">
        <v>7</v>
      </c>
      <c r="C52" s="7">
        <v>321684</v>
      </c>
      <c r="D52" s="48"/>
      <c r="E52" s="17">
        <f t="shared" si="0"/>
        <v>337768.2</v>
      </c>
      <c r="F52" s="42"/>
      <c r="G52" s="17">
        <f t="shared" si="1"/>
        <v>353852.4</v>
      </c>
      <c r="H52" s="54"/>
    </row>
    <row r="53" spans="1:8" ht="16.5" thickBot="1" x14ac:dyDescent="0.3">
      <c r="A53" s="52"/>
      <c r="B53" s="10" t="s">
        <v>8</v>
      </c>
      <c r="C53" s="8">
        <f>(C49+C50)*1/100</f>
        <v>21537.353059999998</v>
      </c>
      <c r="D53" s="49"/>
      <c r="E53" s="19">
        <f t="shared" si="0"/>
        <v>22614.220712999999</v>
      </c>
      <c r="F53" s="43"/>
      <c r="G53" s="19">
        <f t="shared" si="1"/>
        <v>23691.088365999996</v>
      </c>
      <c r="H53" s="55"/>
    </row>
    <row r="54" spans="1:8" ht="15" customHeight="1" x14ac:dyDescent="0.25">
      <c r="A54" s="50" t="s">
        <v>17</v>
      </c>
      <c r="B54" s="11" t="s">
        <v>3</v>
      </c>
      <c r="C54" s="9">
        <v>1890011.9720000001</v>
      </c>
      <c r="D54" s="47">
        <v>3276949</v>
      </c>
      <c r="E54" s="18">
        <f t="shared" si="0"/>
        <v>1984512.5706</v>
      </c>
      <c r="F54" s="41">
        <f t="shared" ref="F54" si="14">D54*5/100+D54</f>
        <v>3440796.45</v>
      </c>
      <c r="G54" s="18">
        <f t="shared" si="1"/>
        <v>2079013.1692000001</v>
      </c>
      <c r="H54" s="53">
        <f t="shared" ref="H54" si="15">D54*10/100+D54</f>
        <v>3604643.9</v>
      </c>
    </row>
    <row r="55" spans="1:8" x14ac:dyDescent="0.25">
      <c r="A55" s="51"/>
      <c r="B55" s="2" t="s">
        <v>5</v>
      </c>
      <c r="C55" s="7">
        <v>425253</v>
      </c>
      <c r="D55" s="48"/>
      <c r="E55" s="17">
        <f t="shared" si="0"/>
        <v>446515.65</v>
      </c>
      <c r="F55" s="42"/>
      <c r="G55" s="17">
        <f t="shared" si="1"/>
        <v>467778.3</v>
      </c>
      <c r="H55" s="54"/>
    </row>
    <row r="56" spans="1:8" x14ac:dyDescent="0.25">
      <c r="A56" s="51"/>
      <c r="B56" s="2" t="s">
        <v>6</v>
      </c>
      <c r="C56" s="7">
        <v>32000</v>
      </c>
      <c r="D56" s="48"/>
      <c r="E56" s="17">
        <f t="shared" si="0"/>
        <v>33600</v>
      </c>
      <c r="F56" s="42"/>
      <c r="G56" s="17">
        <f t="shared" si="1"/>
        <v>35200</v>
      </c>
      <c r="H56" s="54"/>
    </row>
    <row r="57" spans="1:8" x14ac:dyDescent="0.25">
      <c r="A57" s="51"/>
      <c r="B57" s="2" t="s">
        <v>7</v>
      </c>
      <c r="C57" s="7">
        <v>321684</v>
      </c>
      <c r="D57" s="48"/>
      <c r="E57" s="17">
        <f t="shared" si="0"/>
        <v>337768.2</v>
      </c>
      <c r="F57" s="42"/>
      <c r="G57" s="17">
        <f t="shared" si="1"/>
        <v>353852.4</v>
      </c>
      <c r="H57" s="54"/>
    </row>
    <row r="58" spans="1:8" ht="16.5" thickBot="1" x14ac:dyDescent="0.3">
      <c r="A58" s="52"/>
      <c r="B58" s="10" t="s">
        <v>8</v>
      </c>
      <c r="C58" s="8">
        <f>(C54+C55)*1/100</f>
        <v>23152.649720000001</v>
      </c>
      <c r="D58" s="49"/>
      <c r="E58" s="19">
        <f t="shared" si="0"/>
        <v>24310.282206</v>
      </c>
      <c r="F58" s="43"/>
      <c r="G58" s="19">
        <f t="shared" si="1"/>
        <v>25467.914692000002</v>
      </c>
      <c r="H58" s="55"/>
    </row>
    <row r="59" spans="1:8" ht="15" customHeight="1" x14ac:dyDescent="0.25">
      <c r="A59" s="50" t="s">
        <v>18</v>
      </c>
      <c r="B59" s="11" t="s">
        <v>3</v>
      </c>
      <c r="C59" s="9">
        <v>2031762.692</v>
      </c>
      <c r="D59" s="47">
        <v>3551610</v>
      </c>
      <c r="E59" s="18">
        <f t="shared" si="0"/>
        <v>2133350.8266000003</v>
      </c>
      <c r="F59" s="41">
        <f t="shared" ref="F59" si="16">D59*5/100+D59</f>
        <v>3729190.5</v>
      </c>
      <c r="G59" s="18">
        <f t="shared" si="1"/>
        <v>2234938.9612000003</v>
      </c>
      <c r="H59" s="53">
        <f t="shared" ref="H59" si="17">D59*10/100+D59</f>
        <v>3906771</v>
      </c>
    </row>
    <row r="60" spans="1:8" x14ac:dyDescent="0.25">
      <c r="A60" s="51"/>
      <c r="B60" s="2" t="s">
        <v>5</v>
      </c>
      <c r="C60" s="7">
        <v>457147</v>
      </c>
      <c r="D60" s="48"/>
      <c r="E60" s="17">
        <f t="shared" si="0"/>
        <v>480004.35</v>
      </c>
      <c r="F60" s="42"/>
      <c r="G60" s="17">
        <f t="shared" si="1"/>
        <v>502861.7</v>
      </c>
      <c r="H60" s="54"/>
    </row>
    <row r="61" spans="1:8" x14ac:dyDescent="0.25">
      <c r="A61" s="51"/>
      <c r="B61" s="2" t="s">
        <v>6</v>
      </c>
      <c r="C61" s="7">
        <v>34000</v>
      </c>
      <c r="D61" s="48"/>
      <c r="E61" s="17">
        <f t="shared" si="0"/>
        <v>35700</v>
      </c>
      <c r="F61" s="42"/>
      <c r="G61" s="17">
        <f t="shared" si="1"/>
        <v>37400</v>
      </c>
      <c r="H61" s="54"/>
    </row>
    <row r="62" spans="1:8" x14ac:dyDescent="0.25">
      <c r="A62" s="51"/>
      <c r="B62" s="2" t="s">
        <v>7</v>
      </c>
      <c r="C62" s="7">
        <v>382700</v>
      </c>
      <c r="D62" s="48"/>
      <c r="E62" s="17">
        <f t="shared" si="0"/>
        <v>401835</v>
      </c>
      <c r="F62" s="42"/>
      <c r="G62" s="17">
        <f t="shared" si="1"/>
        <v>420970</v>
      </c>
      <c r="H62" s="54"/>
    </row>
    <row r="63" spans="1:8" ht="16.5" thickBot="1" x14ac:dyDescent="0.3">
      <c r="A63" s="52"/>
      <c r="B63" s="10" t="s">
        <v>8</v>
      </c>
      <c r="C63" s="8">
        <f>(C59+C60)*1/100</f>
        <v>24889.096919999996</v>
      </c>
      <c r="D63" s="49"/>
      <c r="E63" s="19">
        <f t="shared" si="0"/>
        <v>26133.551765999997</v>
      </c>
      <c r="F63" s="43"/>
      <c r="G63" s="19">
        <f t="shared" si="1"/>
        <v>27378.006611999997</v>
      </c>
      <c r="H63" s="55"/>
    </row>
    <row r="64" spans="1:8" ht="15" customHeight="1" x14ac:dyDescent="0.25">
      <c r="A64" s="50" t="s">
        <v>19</v>
      </c>
      <c r="B64" s="11" t="s">
        <v>3</v>
      </c>
      <c r="C64" s="9">
        <v>2347956.2220000001</v>
      </c>
      <c r="D64" s="47">
        <v>4071808.2220000001</v>
      </c>
      <c r="E64" s="18">
        <f t="shared" si="0"/>
        <v>2465354.0331000001</v>
      </c>
      <c r="F64" s="41">
        <f t="shared" ref="F64" si="18">D64*5/100+D64</f>
        <v>4275398.6331000002</v>
      </c>
      <c r="G64" s="18">
        <f t="shared" si="1"/>
        <v>2582751.8442000002</v>
      </c>
      <c r="H64" s="53">
        <f t="shared" ref="H64" si="19">D64*10/100+D64</f>
        <v>4478989.0442000004</v>
      </c>
    </row>
    <row r="65" spans="1:8" x14ac:dyDescent="0.25">
      <c r="A65" s="51"/>
      <c r="B65" s="2" t="s">
        <v>5</v>
      </c>
      <c r="C65" s="7">
        <v>528290</v>
      </c>
      <c r="D65" s="48"/>
      <c r="E65" s="17">
        <f t="shared" si="0"/>
        <v>554704.5</v>
      </c>
      <c r="F65" s="42"/>
      <c r="G65" s="17">
        <f t="shared" si="1"/>
        <v>581119</v>
      </c>
      <c r="H65" s="54"/>
    </row>
    <row r="66" spans="1:8" x14ac:dyDescent="0.25">
      <c r="A66" s="51"/>
      <c r="B66" s="2" t="s">
        <v>6</v>
      </c>
      <c r="C66" s="7">
        <v>37000</v>
      </c>
      <c r="D66" s="48"/>
      <c r="E66" s="17">
        <f t="shared" si="0"/>
        <v>38850</v>
      </c>
      <c r="F66" s="42"/>
      <c r="G66" s="17">
        <f t="shared" si="1"/>
        <v>40700</v>
      </c>
      <c r="H66" s="54"/>
    </row>
    <row r="67" spans="1:8" x14ac:dyDescent="0.25">
      <c r="A67" s="51"/>
      <c r="B67" s="2" t="s">
        <v>7</v>
      </c>
      <c r="C67" s="7">
        <v>455562</v>
      </c>
      <c r="D67" s="48"/>
      <c r="E67" s="17">
        <f t="shared" si="0"/>
        <v>478340.1</v>
      </c>
      <c r="F67" s="42"/>
      <c r="G67" s="17">
        <f t="shared" si="1"/>
        <v>501118.2</v>
      </c>
      <c r="H67" s="54"/>
    </row>
    <row r="68" spans="1:8" ht="16.5" thickBot="1" x14ac:dyDescent="0.3">
      <c r="A68" s="52"/>
      <c r="B68" s="10" t="s">
        <v>8</v>
      </c>
      <c r="C68" s="8">
        <f>(C64+C65)*1/100</f>
        <v>28762.462220000001</v>
      </c>
      <c r="D68" s="49"/>
      <c r="E68" s="19">
        <f t="shared" si="0"/>
        <v>30200.585331000002</v>
      </c>
      <c r="F68" s="43"/>
      <c r="G68" s="19">
        <f t="shared" si="1"/>
        <v>31638.708442000003</v>
      </c>
      <c r="H68" s="55"/>
    </row>
    <row r="69" spans="1:8" ht="15" customHeight="1" x14ac:dyDescent="0.25">
      <c r="A69" s="50" t="s">
        <v>20</v>
      </c>
      <c r="B69" s="11" t="s">
        <v>3</v>
      </c>
      <c r="C69" s="9">
        <v>2524053.5019999999</v>
      </c>
      <c r="D69" s="47">
        <v>4287527.5020000003</v>
      </c>
      <c r="E69" s="18">
        <f t="shared" si="0"/>
        <v>2650256.1771</v>
      </c>
      <c r="F69" s="41">
        <f t="shared" ref="F69" si="20">D69*5/100+D69</f>
        <v>4501903.8771000002</v>
      </c>
      <c r="G69" s="18">
        <f t="shared" si="1"/>
        <v>2776458.8521999996</v>
      </c>
      <c r="H69" s="53">
        <f t="shared" ref="H69" si="21">D69*10/100+D69</f>
        <v>4716280.2522</v>
      </c>
    </row>
    <row r="70" spans="1:8" x14ac:dyDescent="0.25">
      <c r="A70" s="51"/>
      <c r="B70" s="2" t="s">
        <v>5</v>
      </c>
      <c r="C70" s="7">
        <v>567912</v>
      </c>
      <c r="D70" s="48"/>
      <c r="E70" s="17">
        <f t="shared" si="0"/>
        <v>596307.6</v>
      </c>
      <c r="F70" s="42"/>
      <c r="G70" s="17">
        <f t="shared" si="1"/>
        <v>624703.19999999995</v>
      </c>
      <c r="H70" s="54"/>
    </row>
    <row r="71" spans="1:8" x14ac:dyDescent="0.25">
      <c r="A71" s="51"/>
      <c r="B71" s="2" t="s">
        <v>6</v>
      </c>
      <c r="C71" s="7">
        <v>37000</v>
      </c>
      <c r="D71" s="48"/>
      <c r="E71" s="17">
        <f t="shared" ref="E71:E95" si="22">C71*5/100+C71</f>
        <v>38850</v>
      </c>
      <c r="F71" s="42"/>
      <c r="G71" s="17">
        <f t="shared" ref="G71:G95" si="23">C71*10/100+C71</f>
        <v>40700</v>
      </c>
      <c r="H71" s="54"/>
    </row>
    <row r="72" spans="1:8" x14ac:dyDescent="0.25">
      <c r="A72" s="51"/>
      <c r="B72" s="2" t="s">
        <v>7</v>
      </c>
      <c r="C72" s="7">
        <v>455562</v>
      </c>
      <c r="D72" s="48"/>
      <c r="E72" s="17">
        <f t="shared" si="22"/>
        <v>478340.1</v>
      </c>
      <c r="F72" s="42"/>
      <c r="G72" s="17">
        <f t="shared" si="23"/>
        <v>501118.2</v>
      </c>
      <c r="H72" s="54"/>
    </row>
    <row r="73" spans="1:8" ht="16.5" thickBot="1" x14ac:dyDescent="0.3">
      <c r="A73" s="52"/>
      <c r="B73" s="10" t="s">
        <v>8</v>
      </c>
      <c r="C73" s="8">
        <f>(C69+C70)*1/100</f>
        <v>30919.655019999998</v>
      </c>
      <c r="D73" s="49"/>
      <c r="E73" s="19">
        <f t="shared" si="22"/>
        <v>32465.637770999998</v>
      </c>
      <c r="F73" s="43"/>
      <c r="G73" s="19">
        <f t="shared" si="23"/>
        <v>34011.620521999997</v>
      </c>
      <c r="H73" s="55"/>
    </row>
    <row r="74" spans="1:8" ht="16.5" thickBot="1" x14ac:dyDescent="0.3">
      <c r="A74" s="44" t="s">
        <v>21</v>
      </c>
      <c r="B74" s="45"/>
      <c r="C74" s="45"/>
      <c r="D74" s="45"/>
      <c r="E74" s="45"/>
      <c r="F74" s="45"/>
      <c r="G74" s="45"/>
      <c r="H74" s="46"/>
    </row>
    <row r="75" spans="1:8" ht="15" customHeight="1" x14ac:dyDescent="0.25">
      <c r="A75" s="50" t="s">
        <v>22</v>
      </c>
      <c r="B75" s="11" t="s">
        <v>3</v>
      </c>
      <c r="C75" s="9">
        <v>1931104.5</v>
      </c>
      <c r="D75" s="47">
        <v>3790752.58</v>
      </c>
      <c r="E75" s="18">
        <f t="shared" si="22"/>
        <v>2027659.7250000001</v>
      </c>
      <c r="F75" s="41">
        <f>D75*5/100+D75</f>
        <v>3980290.2090000003</v>
      </c>
      <c r="G75" s="18">
        <f t="shared" si="23"/>
        <v>2124214.9500000002</v>
      </c>
      <c r="H75" s="53">
        <f>D75*10/100+D75</f>
        <v>4169827.838</v>
      </c>
    </row>
    <row r="76" spans="1:8" x14ac:dyDescent="0.25">
      <c r="A76" s="51"/>
      <c r="B76" s="2" t="s">
        <v>4</v>
      </c>
      <c r="C76" s="7">
        <v>463465.08</v>
      </c>
      <c r="D76" s="48"/>
      <c r="E76" s="17">
        <f t="shared" si="22"/>
        <v>486638.33400000003</v>
      </c>
      <c r="F76" s="42"/>
      <c r="G76" s="17">
        <f t="shared" si="23"/>
        <v>509811.58799999999</v>
      </c>
      <c r="H76" s="54"/>
    </row>
    <row r="77" spans="1:8" x14ac:dyDescent="0.25">
      <c r="A77" s="51"/>
      <c r="B77" s="2" t="s">
        <v>5</v>
      </c>
      <c r="C77" s="7">
        <v>434499</v>
      </c>
      <c r="D77" s="48"/>
      <c r="E77" s="17">
        <f t="shared" si="22"/>
        <v>456223.95</v>
      </c>
      <c r="F77" s="42"/>
      <c r="G77" s="17">
        <f t="shared" si="23"/>
        <v>477948.9</v>
      </c>
      <c r="H77" s="54"/>
    </row>
    <row r="78" spans="1:8" x14ac:dyDescent="0.25">
      <c r="A78" s="51"/>
      <c r="B78" s="2" t="s">
        <v>6</v>
      </c>
      <c r="C78" s="7">
        <v>32000</v>
      </c>
      <c r="D78" s="48"/>
      <c r="E78" s="17">
        <f t="shared" si="22"/>
        <v>33600</v>
      </c>
      <c r="F78" s="42"/>
      <c r="G78" s="17">
        <f t="shared" si="23"/>
        <v>35200</v>
      </c>
      <c r="H78" s="54"/>
    </row>
    <row r="79" spans="1:8" x14ac:dyDescent="0.25">
      <c r="A79" s="51"/>
      <c r="B79" s="2" t="s">
        <v>7</v>
      </c>
      <c r="C79" s="7">
        <v>321684</v>
      </c>
      <c r="D79" s="48"/>
      <c r="E79" s="17">
        <f t="shared" si="22"/>
        <v>337768.2</v>
      </c>
      <c r="F79" s="42"/>
      <c r="G79" s="17">
        <f t="shared" si="23"/>
        <v>353852.4</v>
      </c>
      <c r="H79" s="54"/>
    </row>
    <row r="80" spans="1:8" ht="16.5" thickBot="1" x14ac:dyDescent="0.3">
      <c r="A80" s="52"/>
      <c r="B80" s="10" t="s">
        <v>8</v>
      </c>
      <c r="C80" s="8">
        <f>(C75+C76)*1/100</f>
        <v>23945.695800000001</v>
      </c>
      <c r="D80" s="49"/>
      <c r="E80" s="19">
        <f t="shared" si="22"/>
        <v>25142.980590000003</v>
      </c>
      <c r="F80" s="43"/>
      <c r="G80" s="19">
        <f t="shared" si="23"/>
        <v>26340.265380000001</v>
      </c>
      <c r="H80" s="55"/>
    </row>
    <row r="81" spans="1:8" ht="15" customHeight="1" x14ac:dyDescent="0.25">
      <c r="A81" s="50" t="s">
        <v>23</v>
      </c>
      <c r="B81" s="11" t="s">
        <v>3</v>
      </c>
      <c r="C81" s="9">
        <v>2075915.1</v>
      </c>
      <c r="D81" s="47">
        <v>4103915.7239999999</v>
      </c>
      <c r="E81" s="18">
        <f t="shared" si="22"/>
        <v>2179710.855</v>
      </c>
      <c r="F81" s="41">
        <f>D81*5/100+D81</f>
        <v>4309111.5102000004</v>
      </c>
      <c r="G81" s="18">
        <f t="shared" si="23"/>
        <v>2283506.6100000003</v>
      </c>
      <c r="H81" s="53">
        <f>D81*10/100+D81</f>
        <v>4514307.2964000003</v>
      </c>
    </row>
    <row r="82" spans="1:8" x14ac:dyDescent="0.25">
      <c r="A82" s="51"/>
      <c r="B82" s="2" t="s">
        <v>4</v>
      </c>
      <c r="C82" s="7">
        <v>498219.62400000001</v>
      </c>
      <c r="D82" s="48"/>
      <c r="E82" s="17">
        <f t="shared" si="22"/>
        <v>523130.60519999999</v>
      </c>
      <c r="F82" s="42"/>
      <c r="G82" s="17">
        <f t="shared" si="23"/>
        <v>548041.58640000003</v>
      </c>
      <c r="H82" s="54"/>
    </row>
    <row r="83" spans="1:8" x14ac:dyDescent="0.25">
      <c r="A83" s="51"/>
      <c r="B83" s="2" t="s">
        <v>5</v>
      </c>
      <c r="C83" s="7">
        <v>467081</v>
      </c>
      <c r="D83" s="48"/>
      <c r="E83" s="17">
        <f t="shared" si="22"/>
        <v>490435.05</v>
      </c>
      <c r="F83" s="42"/>
      <c r="G83" s="17">
        <f t="shared" si="23"/>
        <v>513789.1</v>
      </c>
      <c r="H83" s="54"/>
    </row>
    <row r="84" spans="1:8" x14ac:dyDescent="0.25">
      <c r="A84" s="51"/>
      <c r="B84" s="2" t="s">
        <v>6</v>
      </c>
      <c r="C84" s="7">
        <v>34000</v>
      </c>
      <c r="D84" s="48"/>
      <c r="E84" s="17">
        <f t="shared" si="22"/>
        <v>35700</v>
      </c>
      <c r="F84" s="42"/>
      <c r="G84" s="17">
        <f t="shared" si="23"/>
        <v>37400</v>
      </c>
      <c r="H84" s="54"/>
    </row>
    <row r="85" spans="1:8" x14ac:dyDescent="0.25">
      <c r="A85" s="51"/>
      <c r="B85" s="2" t="s">
        <v>7</v>
      </c>
      <c r="C85" s="7">
        <v>382700</v>
      </c>
      <c r="D85" s="48"/>
      <c r="E85" s="17">
        <f t="shared" si="22"/>
        <v>401835</v>
      </c>
      <c r="F85" s="42"/>
      <c r="G85" s="17">
        <f t="shared" si="23"/>
        <v>420970</v>
      </c>
      <c r="H85" s="54"/>
    </row>
    <row r="86" spans="1:8" ht="16.5" thickBot="1" x14ac:dyDescent="0.3">
      <c r="A86" s="52"/>
      <c r="B86" s="10" t="s">
        <v>8</v>
      </c>
      <c r="C86" s="8">
        <f>(C81+C82)*1/100</f>
        <v>25741.347239999999</v>
      </c>
      <c r="D86" s="49"/>
      <c r="E86" s="19">
        <f t="shared" si="22"/>
        <v>27028.414602000001</v>
      </c>
      <c r="F86" s="43"/>
      <c r="G86" s="19">
        <f t="shared" si="23"/>
        <v>28315.481963999999</v>
      </c>
      <c r="H86" s="55"/>
    </row>
    <row r="87" spans="1:8" ht="16.5" thickBot="1" x14ac:dyDescent="0.3">
      <c r="A87" s="44" t="s">
        <v>51</v>
      </c>
      <c r="B87" s="45"/>
      <c r="C87" s="45"/>
      <c r="D87" s="45"/>
      <c r="E87" s="45"/>
      <c r="F87" s="45"/>
      <c r="G87" s="45"/>
      <c r="H87" s="46"/>
    </row>
    <row r="88" spans="1:8" ht="15" customHeight="1" x14ac:dyDescent="0.25">
      <c r="A88" s="50" t="s">
        <v>24</v>
      </c>
      <c r="B88" s="11" t="s">
        <v>3</v>
      </c>
      <c r="C88" s="9">
        <v>3564304.7760000001</v>
      </c>
      <c r="D88" s="47">
        <v>5027189.7760000005</v>
      </c>
      <c r="E88" s="18">
        <f t="shared" si="22"/>
        <v>3742520.0148</v>
      </c>
      <c r="F88" s="41">
        <f>E88+E89+E91+777000</f>
        <v>5278549.2648</v>
      </c>
      <c r="G88" s="18">
        <f t="shared" si="23"/>
        <v>3920735.2535999999</v>
      </c>
      <c r="H88" s="53">
        <f>G88+G89+G91+814000</f>
        <v>5529908.7536000004</v>
      </c>
    </row>
    <row r="89" spans="1:8" x14ac:dyDescent="0.25">
      <c r="A89" s="51"/>
      <c r="B89" s="2" t="s">
        <v>25</v>
      </c>
      <c r="C89" s="7">
        <v>267323</v>
      </c>
      <c r="D89" s="48"/>
      <c r="E89" s="17">
        <f t="shared" si="22"/>
        <v>280689.15000000002</v>
      </c>
      <c r="F89" s="42"/>
      <c r="G89" s="17">
        <f t="shared" si="23"/>
        <v>294055.3</v>
      </c>
      <c r="H89" s="54"/>
    </row>
    <row r="90" spans="1:8" x14ac:dyDescent="0.25">
      <c r="A90" s="51"/>
      <c r="B90" s="2" t="s">
        <v>6</v>
      </c>
      <c r="C90" s="7">
        <v>37000</v>
      </c>
      <c r="D90" s="48"/>
      <c r="E90" s="17">
        <f t="shared" si="22"/>
        <v>38850</v>
      </c>
      <c r="F90" s="42"/>
      <c r="G90" s="17">
        <f t="shared" si="23"/>
        <v>40700</v>
      </c>
      <c r="H90" s="54"/>
    </row>
    <row r="91" spans="1:8" x14ac:dyDescent="0.25">
      <c r="A91" s="51"/>
      <c r="B91" s="2" t="s">
        <v>7</v>
      </c>
      <c r="C91" s="7">
        <v>455562</v>
      </c>
      <c r="D91" s="48"/>
      <c r="E91" s="17">
        <f t="shared" si="22"/>
        <v>478340.1</v>
      </c>
      <c r="F91" s="42"/>
      <c r="G91" s="17">
        <f t="shared" si="23"/>
        <v>501118.2</v>
      </c>
      <c r="H91" s="54"/>
    </row>
    <row r="92" spans="1:8" ht="16.5" thickBot="1" x14ac:dyDescent="0.3">
      <c r="A92" s="52"/>
      <c r="B92" s="10" t="s">
        <v>8</v>
      </c>
      <c r="C92" s="8">
        <f>C88*1/100</f>
        <v>35643.047760000001</v>
      </c>
      <c r="D92" s="49"/>
      <c r="E92" s="19">
        <f t="shared" si="22"/>
        <v>37425.200148000004</v>
      </c>
      <c r="F92" s="43"/>
      <c r="G92" s="19">
        <f t="shared" si="23"/>
        <v>39207.352535999999</v>
      </c>
      <c r="H92" s="55"/>
    </row>
    <row r="93" spans="1:8" ht="15" customHeight="1" x14ac:dyDescent="0.25">
      <c r="A93" s="82" t="s">
        <v>26</v>
      </c>
      <c r="B93" s="11" t="s">
        <v>3</v>
      </c>
      <c r="C93" s="9">
        <v>4247598.5140000004</v>
      </c>
      <c r="D93" s="47">
        <v>5761730.5140000004</v>
      </c>
      <c r="E93" s="18">
        <f t="shared" si="22"/>
        <v>4459978.4397</v>
      </c>
      <c r="F93" s="41">
        <f>E93+E94+E96+777000</f>
        <v>6205676.9397</v>
      </c>
      <c r="G93" s="18">
        <f t="shared" si="23"/>
        <v>4672358.3654000005</v>
      </c>
      <c r="H93" s="53">
        <f>G93+G94+G96+814000</f>
        <v>6501185.3654000005</v>
      </c>
    </row>
    <row r="94" spans="1:8" x14ac:dyDescent="0.25">
      <c r="A94" s="83"/>
      <c r="B94" s="2" t="s">
        <v>27</v>
      </c>
      <c r="C94" s="7">
        <v>318570</v>
      </c>
      <c r="D94" s="48"/>
      <c r="E94" s="17">
        <f t="shared" si="22"/>
        <v>334498.5</v>
      </c>
      <c r="F94" s="42"/>
      <c r="G94" s="17">
        <f t="shared" si="23"/>
        <v>350427</v>
      </c>
      <c r="H94" s="54"/>
    </row>
    <row r="95" spans="1:8" x14ac:dyDescent="0.25">
      <c r="A95" s="83"/>
      <c r="B95" s="2" t="s">
        <v>6</v>
      </c>
      <c r="C95" s="7">
        <v>37000</v>
      </c>
      <c r="D95" s="48"/>
      <c r="E95" s="17">
        <f t="shared" si="22"/>
        <v>38850</v>
      </c>
      <c r="F95" s="42"/>
      <c r="G95" s="17">
        <f t="shared" si="23"/>
        <v>40700</v>
      </c>
      <c r="H95" s="54"/>
    </row>
    <row r="96" spans="1:8" x14ac:dyDescent="0.25">
      <c r="A96" s="83"/>
      <c r="B96" s="2" t="s">
        <v>7</v>
      </c>
      <c r="C96" s="7">
        <v>455562</v>
      </c>
      <c r="D96" s="48"/>
      <c r="E96" s="17">
        <v>634200</v>
      </c>
      <c r="F96" s="42"/>
      <c r="G96" s="17">
        <v>664400</v>
      </c>
      <c r="H96" s="54"/>
    </row>
    <row r="97" spans="1:8" ht="16.5" thickBot="1" x14ac:dyDescent="0.3">
      <c r="A97" s="84"/>
      <c r="B97" s="10" t="s">
        <v>8</v>
      </c>
      <c r="C97" s="8">
        <f>C93*1/100</f>
        <v>42475.985140000004</v>
      </c>
      <c r="D97" s="49"/>
      <c r="E97" s="19">
        <f>C97*5/100+C97</f>
        <v>44599.784397000003</v>
      </c>
      <c r="F97" s="43"/>
      <c r="G97" s="19">
        <f>C97*10/100+C97</f>
        <v>46723.583654000002</v>
      </c>
      <c r="H97" s="55"/>
    </row>
    <row r="98" spans="1:8" ht="16.5" thickBot="1" x14ac:dyDescent="0.3">
      <c r="A98" s="78"/>
      <c r="B98" s="78"/>
    </row>
    <row r="99" spans="1:8" ht="16.5" thickBot="1" x14ac:dyDescent="0.3">
      <c r="A99" s="79" t="s">
        <v>28</v>
      </c>
      <c r="B99" s="80"/>
      <c r="C99" s="23"/>
      <c r="D99" s="23"/>
      <c r="E99" s="23"/>
      <c r="F99" s="23"/>
      <c r="G99" s="23"/>
      <c r="H99" s="24"/>
    </row>
    <row r="100" spans="1:8" ht="16.5" thickBot="1" x14ac:dyDescent="0.3">
      <c r="C100" s="25"/>
      <c r="D100" s="25"/>
      <c r="E100" s="25"/>
      <c r="F100" s="25"/>
      <c r="G100" s="25"/>
      <c r="H100" s="25"/>
    </row>
    <row r="101" spans="1:8" ht="15.75" customHeight="1" x14ac:dyDescent="0.25">
      <c r="A101" s="72" t="s">
        <v>53</v>
      </c>
      <c r="B101" s="26" t="s">
        <v>3</v>
      </c>
      <c r="C101" s="27">
        <v>1422190.7140000002</v>
      </c>
      <c r="D101" s="75">
        <f>C101+C103+560000</f>
        <v>2216780.7140000002</v>
      </c>
      <c r="E101" s="28">
        <f t="shared" ref="E101:F104" si="24">C101*5/100+C101</f>
        <v>1493300.2497</v>
      </c>
      <c r="F101" s="35">
        <f t="shared" si="24"/>
        <v>2327619.7497</v>
      </c>
      <c r="G101" s="28">
        <f t="shared" ref="G101:H104" si="25">C101*10/100+C101</f>
        <v>1564409.7854000002</v>
      </c>
      <c r="H101" s="38">
        <f t="shared" si="25"/>
        <v>2438458.7854000004</v>
      </c>
    </row>
    <row r="102" spans="1:8" ht="15.75" customHeight="1" x14ac:dyDescent="0.25">
      <c r="A102" s="73"/>
      <c r="B102" s="29" t="s">
        <v>6</v>
      </c>
      <c r="C102" s="30">
        <v>28000</v>
      </c>
      <c r="D102" s="76"/>
      <c r="E102" s="31">
        <f t="shared" si="24"/>
        <v>29400</v>
      </c>
      <c r="F102" s="36"/>
      <c r="G102" s="31">
        <f t="shared" si="25"/>
        <v>30800</v>
      </c>
      <c r="H102" s="39"/>
    </row>
    <row r="103" spans="1:8" ht="15.75" customHeight="1" x14ac:dyDescent="0.25">
      <c r="A103" s="73"/>
      <c r="B103" s="29" t="s">
        <v>7</v>
      </c>
      <c r="C103" s="30">
        <v>234590</v>
      </c>
      <c r="D103" s="76"/>
      <c r="E103" s="31">
        <f t="shared" si="24"/>
        <v>246319.5</v>
      </c>
      <c r="F103" s="36"/>
      <c r="G103" s="31">
        <f t="shared" si="25"/>
        <v>258049</v>
      </c>
      <c r="H103" s="39"/>
    </row>
    <row r="104" spans="1:8" ht="16.5" customHeight="1" thickBot="1" x14ac:dyDescent="0.3">
      <c r="A104" s="74"/>
      <c r="B104" s="32" t="s">
        <v>8</v>
      </c>
      <c r="C104" s="33">
        <v>18000</v>
      </c>
      <c r="D104" s="77"/>
      <c r="E104" s="34">
        <f t="shared" si="24"/>
        <v>18900</v>
      </c>
      <c r="F104" s="37"/>
      <c r="G104" s="34">
        <f t="shared" si="25"/>
        <v>19800</v>
      </c>
      <c r="H104" s="40"/>
    </row>
    <row r="105" spans="1:8" ht="16.5" thickBot="1" x14ac:dyDescent="0.3">
      <c r="A105" s="81"/>
      <c r="B105" s="81"/>
    </row>
    <row r="106" spans="1:8" x14ac:dyDescent="0.25">
      <c r="A106" s="88" t="s">
        <v>29</v>
      </c>
      <c r="B106" s="89"/>
      <c r="C106" s="18">
        <v>174428</v>
      </c>
      <c r="D106" s="18"/>
      <c r="E106" s="18">
        <f>C106*5/100+C106</f>
        <v>183149.4</v>
      </c>
      <c r="F106" s="18"/>
      <c r="G106" s="18">
        <f>C106*10/100+C106</f>
        <v>191870.8</v>
      </c>
      <c r="H106" s="20"/>
    </row>
    <row r="107" spans="1:8" x14ac:dyDescent="0.25">
      <c r="A107" s="70" t="s">
        <v>30</v>
      </c>
      <c r="B107" s="71"/>
      <c r="C107" s="17">
        <v>109018</v>
      </c>
      <c r="D107" s="17"/>
      <c r="E107" s="17">
        <f t="shared" ref="E107:E111" si="26">C107*5/100+C107</f>
        <v>114468.9</v>
      </c>
      <c r="F107" s="17"/>
      <c r="G107" s="17">
        <f t="shared" ref="G107:G111" si="27">C107*10/100+C107</f>
        <v>119919.8</v>
      </c>
      <c r="H107" s="21"/>
    </row>
    <row r="108" spans="1:8" x14ac:dyDescent="0.25">
      <c r="A108" s="83" t="s">
        <v>31</v>
      </c>
      <c r="B108" s="96"/>
      <c r="C108" s="17">
        <v>442942</v>
      </c>
      <c r="D108" s="17"/>
      <c r="E108" s="17">
        <f t="shared" si="26"/>
        <v>465089.1</v>
      </c>
      <c r="F108" s="17"/>
      <c r="G108" s="17">
        <f t="shared" si="27"/>
        <v>487236.2</v>
      </c>
      <c r="H108" s="21"/>
    </row>
    <row r="109" spans="1:8" x14ac:dyDescent="0.25">
      <c r="A109" s="70" t="s">
        <v>32</v>
      </c>
      <c r="B109" s="71"/>
      <c r="C109" s="17">
        <v>94000</v>
      </c>
      <c r="D109" s="17"/>
      <c r="E109" s="17">
        <v>103400</v>
      </c>
      <c r="F109" s="17"/>
      <c r="G109" s="17">
        <f t="shared" si="27"/>
        <v>103400</v>
      </c>
      <c r="H109" s="21"/>
    </row>
    <row r="110" spans="1:8" x14ac:dyDescent="0.25">
      <c r="A110" s="70" t="s">
        <v>33</v>
      </c>
      <c r="B110" s="71"/>
      <c r="C110" s="17">
        <v>250614</v>
      </c>
      <c r="D110" s="17"/>
      <c r="E110" s="17">
        <f t="shared" si="26"/>
        <v>263144.7</v>
      </c>
      <c r="F110" s="17"/>
      <c r="G110" s="17">
        <f t="shared" si="27"/>
        <v>275675.40000000002</v>
      </c>
      <c r="H110" s="21"/>
    </row>
    <row r="111" spans="1:8" x14ac:dyDescent="0.25">
      <c r="A111" s="70" t="s">
        <v>34</v>
      </c>
      <c r="B111" s="71"/>
      <c r="C111" s="17">
        <v>167076</v>
      </c>
      <c r="D111" s="17"/>
      <c r="E111" s="17">
        <f t="shared" si="26"/>
        <v>175429.8</v>
      </c>
      <c r="F111" s="17"/>
      <c r="G111" s="17">
        <f t="shared" si="27"/>
        <v>183783.6</v>
      </c>
      <c r="H111" s="21"/>
    </row>
    <row r="112" spans="1:8" ht="16.5" thickBot="1" x14ac:dyDescent="0.3">
      <c r="A112" s="68" t="s">
        <v>50</v>
      </c>
      <c r="B112" s="69"/>
      <c r="C112" s="19">
        <v>1000000</v>
      </c>
      <c r="D112" s="19"/>
      <c r="E112" s="19">
        <v>100000</v>
      </c>
      <c r="F112" s="19"/>
      <c r="G112" s="19"/>
      <c r="H112" s="22"/>
    </row>
    <row r="113" spans="1:3" ht="16.5" thickBot="1" x14ac:dyDescent="0.3"/>
    <row r="114" spans="1:3" x14ac:dyDescent="0.25">
      <c r="A114" s="3" t="s">
        <v>35</v>
      </c>
      <c r="B114" s="89" t="s">
        <v>36</v>
      </c>
      <c r="C114" s="95"/>
    </row>
    <row r="115" spans="1:3" x14ac:dyDescent="0.25">
      <c r="A115" s="4" t="s">
        <v>37</v>
      </c>
      <c r="B115" s="71" t="s">
        <v>38</v>
      </c>
      <c r="C115" s="90"/>
    </row>
    <row r="116" spans="1:3" ht="16.5" thickBot="1" x14ac:dyDescent="0.3">
      <c r="A116" s="5" t="s">
        <v>39</v>
      </c>
      <c r="B116" s="69" t="s">
        <v>40</v>
      </c>
      <c r="C116" s="87"/>
    </row>
    <row r="117" spans="1:3" ht="16.5" thickBot="1" x14ac:dyDescent="0.3"/>
    <row r="118" spans="1:3" x14ac:dyDescent="0.25">
      <c r="A118" s="88" t="s">
        <v>41</v>
      </c>
      <c r="B118" s="89"/>
      <c r="C118" s="16" t="s">
        <v>42</v>
      </c>
    </row>
    <row r="119" spans="1:3" x14ac:dyDescent="0.25">
      <c r="A119" s="70" t="s">
        <v>43</v>
      </c>
      <c r="B119" s="71"/>
      <c r="C119" s="15" t="s">
        <v>44</v>
      </c>
    </row>
    <row r="120" spans="1:3" x14ac:dyDescent="0.25">
      <c r="A120" s="70" t="s">
        <v>45</v>
      </c>
      <c r="B120" s="71"/>
      <c r="C120" s="15" t="s">
        <v>42</v>
      </c>
    </row>
    <row r="121" spans="1:3" ht="16.5" thickBot="1" x14ac:dyDescent="0.3">
      <c r="A121" s="68" t="s">
        <v>46</v>
      </c>
      <c r="B121" s="69"/>
      <c r="C121" s="14" t="s">
        <v>47</v>
      </c>
    </row>
  </sheetData>
  <mergeCells count="97">
    <mergeCell ref="A36:A41"/>
    <mergeCell ref="A30:A35"/>
    <mergeCell ref="A24:A29"/>
    <mergeCell ref="A18:A23"/>
    <mergeCell ref="A64:A68"/>
    <mergeCell ref="A59:A63"/>
    <mergeCell ref="A54:A58"/>
    <mergeCell ref="A49:A53"/>
    <mergeCell ref="A42:A47"/>
    <mergeCell ref="A48:H48"/>
    <mergeCell ref="D24:D29"/>
    <mergeCell ref="D18:D23"/>
    <mergeCell ref="D42:D47"/>
    <mergeCell ref="D36:D41"/>
    <mergeCell ref="D30:D35"/>
    <mergeCell ref="D54:D58"/>
    <mergeCell ref="A12:A17"/>
    <mergeCell ref="C4:C5"/>
    <mergeCell ref="B116:C116"/>
    <mergeCell ref="A118:B118"/>
    <mergeCell ref="B115:C115"/>
    <mergeCell ref="A5:B5"/>
    <mergeCell ref="A4:B4"/>
    <mergeCell ref="B114:C114"/>
    <mergeCell ref="A106:B106"/>
    <mergeCell ref="A111:B111"/>
    <mergeCell ref="A109:B109"/>
    <mergeCell ref="A110:B110"/>
    <mergeCell ref="A107:B107"/>
    <mergeCell ref="A108:B108"/>
    <mergeCell ref="A112:B112"/>
    <mergeCell ref="A6:A11"/>
    <mergeCell ref="D49:D53"/>
    <mergeCell ref="A98:B98"/>
    <mergeCell ref="A99:B99"/>
    <mergeCell ref="A105:B105"/>
    <mergeCell ref="A93:A97"/>
    <mergeCell ref="A88:A92"/>
    <mergeCell ref="A74:H74"/>
    <mergeCell ref="A69:A73"/>
    <mergeCell ref="F69:F73"/>
    <mergeCell ref="F64:F68"/>
    <mergeCell ref="F59:F63"/>
    <mergeCell ref="F54:F58"/>
    <mergeCell ref="F49:F53"/>
    <mergeCell ref="H69:H73"/>
    <mergeCell ref="H64:H68"/>
    <mergeCell ref="H59:H63"/>
    <mergeCell ref="A121:B121"/>
    <mergeCell ref="A120:B120"/>
    <mergeCell ref="D69:D73"/>
    <mergeCell ref="D64:D68"/>
    <mergeCell ref="D59:D63"/>
    <mergeCell ref="A119:B119"/>
    <mergeCell ref="A101:A104"/>
    <mergeCell ref="D101:D104"/>
    <mergeCell ref="A1:H3"/>
    <mergeCell ref="H4:H5"/>
    <mergeCell ref="G4:G5"/>
    <mergeCell ref="F4:F5"/>
    <mergeCell ref="E4:E5"/>
    <mergeCell ref="D4:D5"/>
    <mergeCell ref="D6:D11"/>
    <mergeCell ref="F12:F17"/>
    <mergeCell ref="F6:F11"/>
    <mergeCell ref="H12:H17"/>
    <mergeCell ref="H6:H11"/>
    <mergeCell ref="D12:D17"/>
    <mergeCell ref="F42:F47"/>
    <mergeCell ref="F36:F41"/>
    <mergeCell ref="F30:F35"/>
    <mergeCell ref="F24:F29"/>
    <mergeCell ref="F18:F23"/>
    <mergeCell ref="H42:H47"/>
    <mergeCell ref="H36:H41"/>
    <mergeCell ref="H30:H35"/>
    <mergeCell ref="H24:H29"/>
    <mergeCell ref="H18:H23"/>
    <mergeCell ref="H54:H58"/>
    <mergeCell ref="H49:H53"/>
    <mergeCell ref="H93:H97"/>
    <mergeCell ref="H88:H92"/>
    <mergeCell ref="H81:H86"/>
    <mergeCell ref="H75:H80"/>
    <mergeCell ref="F75:F80"/>
    <mergeCell ref="A87:H87"/>
    <mergeCell ref="D93:D97"/>
    <mergeCell ref="D75:D80"/>
    <mergeCell ref="D81:D86"/>
    <mergeCell ref="D88:D92"/>
    <mergeCell ref="A81:A86"/>
    <mergeCell ref="A75:A80"/>
    <mergeCell ref="F101:F104"/>
    <mergeCell ref="H101:H104"/>
    <mergeCell ref="F93:F97"/>
    <mergeCell ref="F88:F92"/>
    <mergeCell ref="F81:F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2026-05-11T13:41:46Z</dcterms:created>
  <dcterms:modified xsi:type="dcterms:W3CDTF">2026-07-21T12:53:35Z</dcterms:modified>
</cp:coreProperties>
</file>