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C7\Escritorio\"/>
    </mc:Choice>
  </mc:AlternateContent>
  <xr:revisionPtr revIDLastSave="0" documentId="8_{071E696D-40EF-4035-80FB-F8F0AD1DA28B}" xr6:coauthVersionLast="47" xr6:coauthVersionMax="47" xr10:uidLastSave="{00000000-0000-0000-0000-000000000000}"/>
  <bookViews>
    <workbookView xWindow="-120" yWindow="-120" windowWidth="29040" windowHeight="15720" xr2:uid="{20E5D2AC-2A15-4A85-B726-FFF6F1E55AF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2" i="1"/>
  <c r="G31" i="1"/>
  <c r="G30" i="1"/>
  <c r="G29" i="1"/>
  <c r="G28" i="1"/>
  <c r="G23" i="1"/>
  <c r="G17" i="1"/>
  <c r="G11" i="1"/>
  <c r="G5" i="1"/>
  <c r="G4" i="1"/>
  <c r="G9" i="1"/>
  <c r="G10" i="1"/>
  <c r="G15" i="1"/>
  <c r="G16" i="1"/>
  <c r="G21" i="1"/>
  <c r="G22" i="1"/>
  <c r="G3" i="1"/>
  <c r="F23" i="1" l="1"/>
  <c r="F17" i="1"/>
  <c r="E11" i="1"/>
  <c r="E5" i="1"/>
  <c r="F4" i="1"/>
  <c r="F5" i="1"/>
  <c r="F8" i="1"/>
  <c r="F9" i="1"/>
  <c r="F10" i="1"/>
  <c r="F11" i="1"/>
  <c r="F14" i="1"/>
  <c r="F15" i="1"/>
  <c r="F16" i="1"/>
  <c r="F20" i="1"/>
  <c r="F21" i="1"/>
  <c r="F22" i="1"/>
  <c r="F26" i="1"/>
  <c r="F3" i="1"/>
  <c r="E4" i="1"/>
  <c r="E6" i="1"/>
  <c r="E7" i="1"/>
  <c r="E8" i="1"/>
  <c r="E9" i="1"/>
  <c r="E10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3" i="1"/>
  <c r="D22" i="1"/>
  <c r="D16" i="1"/>
  <c r="D10" i="1"/>
  <c r="D4" i="1"/>
  <c r="C22" i="1" l="1"/>
  <c r="C16" i="1"/>
  <c r="C10" i="1"/>
  <c r="C4" i="1"/>
</calcChain>
</file>

<file path=xl/sharedStrings.xml><?xml version="1.0" encoding="utf-8"?>
<sst xmlns="http://schemas.openxmlformats.org/spreadsheetml/2006/main" count="33" uniqueCount="15">
  <si>
    <t>CATEGORIAS</t>
  </si>
  <si>
    <t>BASICO</t>
  </si>
  <si>
    <t>TURNO</t>
  </si>
  <si>
    <t>GUARDIA</t>
  </si>
  <si>
    <t>VIANDA X DIA</t>
  </si>
  <si>
    <t>41BIS COM</t>
  </si>
  <si>
    <t>ANT X AÑO</t>
  </si>
  <si>
    <t>MILENIO</t>
  </si>
  <si>
    <t>SUBSIDIO VACACIONAL</t>
  </si>
  <si>
    <t>AYUDA ESCOLAR</t>
  </si>
  <si>
    <t>SUBSIDIO POR FALLECIMIENTO</t>
  </si>
  <si>
    <t>SUBSIDIO MEDICAMENTO</t>
  </si>
  <si>
    <t>SUBSIDIO CASAMIENTO</t>
  </si>
  <si>
    <t>SUBSIDIO NACIMIENTO</t>
  </si>
  <si>
    <t>41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</si>
</sst>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165" fontId="0" fillId="0" borderId="10" xfId="1" applyNumberFormat="1" applyFont="1" applyBorder="1" applyAlignment="1">
      <alignment horizontal="center" vertical="center"/>
    </xf>
    <xf numFmtId="165" fontId="0" fillId="0" borderId="11" xfId="1" applyNumberFormat="1" applyFont="1" applyBorder="1" applyAlignment="1">
      <alignment horizontal="center" vertical="center"/>
    </xf>
    <xf numFmtId="165" fontId="0" fillId="0" borderId="8" xfId="1" applyNumberFormat="1" applyFont="1" applyBorder="1" applyAlignment="1">
      <alignment horizontal="center" vertical="center"/>
    </xf>
    <xf numFmtId="165" fontId="0" fillId="0" borderId="12" xfId="1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17" fontId="0" fillId="0" borderId="15" xfId="0" applyNumberForma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2711-DBD2-4DE0-8906-D6C0FA9A1D19}">
  <dimension ref="A1:G34"/>
  <sheetViews>
    <sheetView tabSelected="1" workbookViewId="0">
      <selection activeCell="G3" sqref="G3"/>
    </sheetView>
  </sheetViews>
  <sheetFormatPr baseColWidth="10" defaultRowHeight="15" x14ac:dyDescent="0.25"/>
  <cols>
    <col min="1" max="1" width="13" style="7" customWidth="1"/>
    <col min="2" max="2" width="15.7109375" style="7" customWidth="1"/>
    <col min="3" max="3" width="13" style="7" bestFit="1" customWidth="1"/>
    <col min="4" max="5" width="11.42578125" style="7"/>
    <col min="6" max="7" width="12" style="7" bestFit="1" customWidth="1"/>
    <col min="8" max="16384" width="11.42578125" style="7"/>
  </cols>
  <sheetData>
    <row r="1" spans="1:7" ht="15.75" thickBot="1" x14ac:dyDescent="0.3">
      <c r="A1" s="16" t="s">
        <v>7</v>
      </c>
      <c r="B1" s="17"/>
      <c r="C1" s="17"/>
      <c r="D1" s="17"/>
      <c r="E1" s="17"/>
      <c r="F1" s="17"/>
      <c r="G1" s="18"/>
    </row>
    <row r="2" spans="1:7" ht="19.5" thickBot="1" x14ac:dyDescent="0.3">
      <c r="A2" s="19" t="s">
        <v>0</v>
      </c>
      <c r="B2" s="15"/>
      <c r="C2" s="27">
        <v>44652</v>
      </c>
      <c r="D2" s="27">
        <v>45017</v>
      </c>
      <c r="E2" s="27">
        <v>45383</v>
      </c>
      <c r="F2" s="27">
        <v>45748</v>
      </c>
      <c r="G2" s="28">
        <v>46113</v>
      </c>
    </row>
    <row r="3" spans="1:7" ht="15" customHeight="1" x14ac:dyDescent="0.25">
      <c r="A3" s="1">
        <v>2</v>
      </c>
      <c r="B3" s="2" t="s">
        <v>1</v>
      </c>
      <c r="C3" s="10">
        <v>128765.7</v>
      </c>
      <c r="D3" s="10">
        <v>206825</v>
      </c>
      <c r="E3" s="10">
        <f>D3*257.48/100+D3</f>
        <v>739358.01000000013</v>
      </c>
      <c r="F3" s="10">
        <f>E3*51.6/100+E3</f>
        <v>1120866.7431600001</v>
      </c>
      <c r="G3" s="11">
        <f>F3*18.6/100+F3</f>
        <v>1329347.95738776</v>
      </c>
    </row>
    <row r="4" spans="1:7" ht="15" customHeight="1" x14ac:dyDescent="0.25">
      <c r="A4" s="3"/>
      <c r="B4" s="4" t="s">
        <v>2</v>
      </c>
      <c r="C4" s="9">
        <f>C3*24/100</f>
        <v>30903.767999999996</v>
      </c>
      <c r="D4" s="9">
        <f>D3*24/100</f>
        <v>49638</v>
      </c>
      <c r="E4" s="9">
        <f t="shared" ref="E4:E26" si="0">D4*257.48/100+D4</f>
        <v>177445.92239999998</v>
      </c>
      <c r="F4" s="9">
        <f t="shared" ref="F4:F26" si="1">E4*51.6/100+E4</f>
        <v>269008.01835839998</v>
      </c>
      <c r="G4" s="12">
        <f t="shared" ref="G4:G26" si="2">F4*18.6/100+F4</f>
        <v>319043.50977306237</v>
      </c>
    </row>
    <row r="5" spans="1:7" ht="15" customHeight="1" x14ac:dyDescent="0.25">
      <c r="A5" s="3"/>
      <c r="B5" s="4" t="s">
        <v>3</v>
      </c>
      <c r="C5" s="9"/>
      <c r="D5" s="9"/>
      <c r="E5" s="9">
        <f>E3*7.5/100</f>
        <v>55451.850750000012</v>
      </c>
      <c r="F5" s="9">
        <f t="shared" si="1"/>
        <v>84065.005737000029</v>
      </c>
      <c r="G5" s="12">
        <f>G3*8.4/100</f>
        <v>111665.22842057185</v>
      </c>
    </row>
    <row r="6" spans="1:7" ht="15" customHeight="1" x14ac:dyDescent="0.25">
      <c r="A6" s="3"/>
      <c r="B6" s="4" t="s">
        <v>4</v>
      </c>
      <c r="C6" s="9">
        <v>2076</v>
      </c>
      <c r="D6" s="9">
        <v>3334</v>
      </c>
      <c r="E6" s="9">
        <f t="shared" si="0"/>
        <v>11918.3832</v>
      </c>
      <c r="F6" s="9">
        <v>21310</v>
      </c>
      <c r="G6" s="12">
        <v>28000</v>
      </c>
    </row>
    <row r="7" spans="1:7" ht="15" customHeight="1" x14ac:dyDescent="0.25">
      <c r="A7" s="3"/>
      <c r="B7" s="4" t="s">
        <v>5</v>
      </c>
      <c r="C7" s="9"/>
      <c r="D7" s="9"/>
      <c r="E7" s="9">
        <f t="shared" si="0"/>
        <v>0</v>
      </c>
      <c r="F7" s="9">
        <v>45000</v>
      </c>
      <c r="G7" s="12">
        <v>234000</v>
      </c>
    </row>
    <row r="8" spans="1:7" ht="15.75" customHeight="1" thickBot="1" x14ac:dyDescent="0.3">
      <c r="A8" s="5"/>
      <c r="B8" s="6" t="s">
        <v>6</v>
      </c>
      <c r="C8" s="13">
        <v>1378</v>
      </c>
      <c r="D8" s="13">
        <v>2213</v>
      </c>
      <c r="E8" s="13">
        <f t="shared" si="0"/>
        <v>7911.0324000000001</v>
      </c>
      <c r="F8" s="13">
        <f t="shared" si="1"/>
        <v>11993.125118399999</v>
      </c>
      <c r="G8" s="14">
        <v>18000</v>
      </c>
    </row>
    <row r="9" spans="1:7" ht="15" customHeight="1" x14ac:dyDescent="0.25">
      <c r="A9" s="1">
        <v>3</v>
      </c>
      <c r="B9" s="2" t="s">
        <v>1</v>
      </c>
      <c r="C9" s="10">
        <v>137759.29999999999</v>
      </c>
      <c r="D9" s="10">
        <v>221262.6</v>
      </c>
      <c r="E9" s="10">
        <f t="shared" si="0"/>
        <v>790969.54248000006</v>
      </c>
      <c r="F9" s="10">
        <f t="shared" si="1"/>
        <v>1199109.8263996802</v>
      </c>
      <c r="G9" s="11">
        <f t="shared" si="2"/>
        <v>1422144.2541100208</v>
      </c>
    </row>
    <row r="10" spans="1:7" ht="15" customHeight="1" x14ac:dyDescent="0.25">
      <c r="A10" s="3"/>
      <c r="B10" s="4" t="s">
        <v>2</v>
      </c>
      <c r="C10" s="9">
        <f>C9*24/100</f>
        <v>33062.231999999996</v>
      </c>
      <c r="D10" s="9">
        <f>D9*24/100</f>
        <v>53103.024000000005</v>
      </c>
      <c r="E10" s="9">
        <f t="shared" si="0"/>
        <v>189832.69019520003</v>
      </c>
      <c r="F10" s="9">
        <f t="shared" si="1"/>
        <v>287786.35833592329</v>
      </c>
      <c r="G10" s="12">
        <f t="shared" si="2"/>
        <v>341314.620986405</v>
      </c>
    </row>
    <row r="11" spans="1:7" ht="15" customHeight="1" x14ac:dyDescent="0.25">
      <c r="A11" s="3"/>
      <c r="B11" s="4" t="s">
        <v>3</v>
      </c>
      <c r="C11" s="9"/>
      <c r="D11" s="9"/>
      <c r="E11" s="9">
        <f>E9*7.5/100</f>
        <v>59322.71568600001</v>
      </c>
      <c r="F11" s="9">
        <f t="shared" si="1"/>
        <v>89933.23697997602</v>
      </c>
      <c r="G11" s="12">
        <f>G9*8.4/100</f>
        <v>119460.11734524176</v>
      </c>
    </row>
    <row r="12" spans="1:7" ht="15" customHeight="1" x14ac:dyDescent="0.25">
      <c r="A12" s="3"/>
      <c r="B12" s="4" t="s">
        <v>4</v>
      </c>
      <c r="C12" s="9">
        <v>2076</v>
      </c>
      <c r="D12" s="9">
        <v>3334</v>
      </c>
      <c r="E12" s="9">
        <f t="shared" si="0"/>
        <v>11918.3832</v>
      </c>
      <c r="F12" s="9">
        <v>21310</v>
      </c>
      <c r="G12" s="12">
        <v>28000</v>
      </c>
    </row>
    <row r="13" spans="1:7" ht="15" customHeight="1" x14ac:dyDescent="0.25">
      <c r="A13" s="3"/>
      <c r="B13" s="4" t="s">
        <v>5</v>
      </c>
      <c r="C13" s="9"/>
      <c r="D13" s="9"/>
      <c r="E13" s="9">
        <f t="shared" si="0"/>
        <v>0</v>
      </c>
      <c r="F13" s="9">
        <v>45000</v>
      </c>
      <c r="G13" s="12">
        <v>234000</v>
      </c>
    </row>
    <row r="14" spans="1:7" ht="15.75" customHeight="1" thickBot="1" x14ac:dyDescent="0.3">
      <c r="A14" s="5"/>
      <c r="B14" s="6" t="s">
        <v>6</v>
      </c>
      <c r="C14" s="13">
        <v>1378</v>
      </c>
      <c r="D14" s="13">
        <v>2213</v>
      </c>
      <c r="E14" s="13">
        <f t="shared" si="0"/>
        <v>7911.0324000000001</v>
      </c>
      <c r="F14" s="13">
        <f t="shared" si="1"/>
        <v>11993.125118399999</v>
      </c>
      <c r="G14" s="14">
        <v>18000</v>
      </c>
    </row>
    <row r="15" spans="1:7" ht="15" customHeight="1" x14ac:dyDescent="0.25">
      <c r="A15" s="1">
        <v>4</v>
      </c>
      <c r="B15" s="2" t="s">
        <v>1</v>
      </c>
      <c r="C15" s="10">
        <v>148081.1</v>
      </c>
      <c r="D15" s="10">
        <v>237841</v>
      </c>
      <c r="E15" s="10">
        <f t="shared" si="0"/>
        <v>850234.00680000009</v>
      </c>
      <c r="F15" s="10">
        <f t="shared" si="1"/>
        <v>1288954.7543088002</v>
      </c>
      <c r="G15" s="11">
        <f t="shared" si="2"/>
        <v>1528700.338610237</v>
      </c>
    </row>
    <row r="16" spans="1:7" ht="15" customHeight="1" x14ac:dyDescent="0.25">
      <c r="A16" s="3"/>
      <c r="B16" s="4" t="s">
        <v>2</v>
      </c>
      <c r="C16" s="9">
        <f>C15*24/100</f>
        <v>35539.464000000007</v>
      </c>
      <c r="D16" s="9">
        <f>D15*24/100</f>
        <v>57081.84</v>
      </c>
      <c r="E16" s="9">
        <f t="shared" si="0"/>
        <v>204056.161632</v>
      </c>
      <c r="F16" s="9">
        <f t="shared" si="1"/>
        <v>309349.14103411202</v>
      </c>
      <c r="G16" s="12">
        <f t="shared" si="2"/>
        <v>366888.08126645687</v>
      </c>
    </row>
    <row r="17" spans="1:7" ht="15" customHeight="1" x14ac:dyDescent="0.25">
      <c r="A17" s="3"/>
      <c r="B17" s="4" t="s">
        <v>3</v>
      </c>
      <c r="C17" s="9"/>
      <c r="D17" s="9"/>
      <c r="E17" s="9">
        <f t="shared" si="0"/>
        <v>0</v>
      </c>
      <c r="F17" s="9">
        <f>F15*7.5/100</f>
        <v>96671.60657316001</v>
      </c>
      <c r="G17" s="12">
        <f>G15*8.4/100</f>
        <v>128410.82844325992</v>
      </c>
    </row>
    <row r="18" spans="1:7" ht="15" customHeight="1" x14ac:dyDescent="0.25">
      <c r="A18" s="3"/>
      <c r="B18" s="4" t="s">
        <v>4</v>
      </c>
      <c r="C18" s="9"/>
      <c r="D18" s="9">
        <v>3334</v>
      </c>
      <c r="E18" s="9">
        <f t="shared" si="0"/>
        <v>11918.3832</v>
      </c>
      <c r="F18" s="9">
        <v>22810</v>
      </c>
      <c r="G18" s="12">
        <v>30000</v>
      </c>
    </row>
    <row r="19" spans="1:7" ht="15" customHeight="1" x14ac:dyDescent="0.25">
      <c r="A19" s="3"/>
      <c r="B19" s="4" t="s">
        <v>5</v>
      </c>
      <c r="C19" s="9"/>
      <c r="D19" s="9"/>
      <c r="E19" s="9">
        <f t="shared" si="0"/>
        <v>0</v>
      </c>
      <c r="F19" s="9">
        <v>57000</v>
      </c>
      <c r="G19" s="12">
        <v>270142</v>
      </c>
    </row>
    <row r="20" spans="1:7" ht="15.75" customHeight="1" thickBot="1" x14ac:dyDescent="0.3">
      <c r="A20" s="5"/>
      <c r="B20" s="6" t="s">
        <v>6</v>
      </c>
      <c r="C20" s="13">
        <v>1378</v>
      </c>
      <c r="D20" s="13">
        <v>2213</v>
      </c>
      <c r="E20" s="13">
        <f t="shared" si="0"/>
        <v>7911.0324000000001</v>
      </c>
      <c r="F20" s="13">
        <f t="shared" si="1"/>
        <v>11993.125118399999</v>
      </c>
      <c r="G20" s="14">
        <v>18000</v>
      </c>
    </row>
    <row r="21" spans="1:7" ht="15" customHeight="1" x14ac:dyDescent="0.25">
      <c r="A21" s="1">
        <v>5</v>
      </c>
      <c r="B21" s="2" t="s">
        <v>1</v>
      </c>
      <c r="C21" s="10">
        <v>158416.6</v>
      </c>
      <c r="D21" s="10">
        <v>254441.4</v>
      </c>
      <c r="E21" s="10">
        <f t="shared" si="0"/>
        <v>909577.11672000005</v>
      </c>
      <c r="F21" s="10">
        <f t="shared" si="1"/>
        <v>1378918.90894752</v>
      </c>
      <c r="G21" s="11">
        <f t="shared" si="2"/>
        <v>1635397.8260117588</v>
      </c>
    </row>
    <row r="22" spans="1:7" ht="15" customHeight="1" x14ac:dyDescent="0.25">
      <c r="A22" s="3"/>
      <c r="B22" s="4" t="s">
        <v>2</v>
      </c>
      <c r="C22" s="9">
        <f>C21*24/100</f>
        <v>38019.984000000004</v>
      </c>
      <c r="D22" s="9">
        <f>D21*24/100</f>
        <v>61065.935999999994</v>
      </c>
      <c r="E22" s="9">
        <f t="shared" si="0"/>
        <v>218298.50801279998</v>
      </c>
      <c r="F22" s="9">
        <f t="shared" si="1"/>
        <v>330940.53814740479</v>
      </c>
      <c r="G22" s="12">
        <f t="shared" si="2"/>
        <v>392495.47824282211</v>
      </c>
    </row>
    <row r="23" spans="1:7" ht="15" customHeight="1" x14ac:dyDescent="0.25">
      <c r="A23" s="3"/>
      <c r="B23" s="4" t="s">
        <v>3</v>
      </c>
      <c r="C23" s="9"/>
      <c r="D23" s="9"/>
      <c r="E23" s="9">
        <f t="shared" si="0"/>
        <v>0</v>
      </c>
      <c r="F23" s="9">
        <f>F21*7.5/100</f>
        <v>103418.918171064</v>
      </c>
      <c r="G23" s="12">
        <f>G21*8.4/100</f>
        <v>137373.41738498773</v>
      </c>
    </row>
    <row r="24" spans="1:7" ht="15" customHeight="1" x14ac:dyDescent="0.25">
      <c r="A24" s="3"/>
      <c r="B24" s="4" t="s">
        <v>4</v>
      </c>
      <c r="C24" s="9"/>
      <c r="D24" s="9">
        <v>3334</v>
      </c>
      <c r="E24" s="9">
        <f t="shared" si="0"/>
        <v>11918.3832</v>
      </c>
      <c r="F24" s="9">
        <v>22810</v>
      </c>
      <c r="G24" s="12">
        <v>30000</v>
      </c>
    </row>
    <row r="25" spans="1:7" ht="15" customHeight="1" x14ac:dyDescent="0.25">
      <c r="A25" s="3"/>
      <c r="B25" s="4" t="s">
        <v>5</v>
      </c>
      <c r="C25" s="9"/>
      <c r="D25" s="9"/>
      <c r="E25" s="9">
        <f t="shared" si="0"/>
        <v>0</v>
      </c>
      <c r="F25" s="9">
        <v>57000</v>
      </c>
      <c r="G25" s="12">
        <v>270142</v>
      </c>
    </row>
    <row r="26" spans="1:7" ht="15.75" customHeight="1" thickBot="1" x14ac:dyDescent="0.3">
      <c r="A26" s="5"/>
      <c r="B26" s="6" t="s">
        <v>6</v>
      </c>
      <c r="C26" s="13">
        <v>1378</v>
      </c>
      <c r="D26" s="13">
        <v>2213</v>
      </c>
      <c r="E26" s="13">
        <f t="shared" si="0"/>
        <v>7911.0324000000001</v>
      </c>
      <c r="F26" s="13">
        <f t="shared" si="1"/>
        <v>11993.125118399999</v>
      </c>
      <c r="G26" s="14">
        <v>18000</v>
      </c>
    </row>
    <row r="27" spans="1:7" ht="15.75" thickBot="1" x14ac:dyDescent="0.3"/>
    <row r="28" spans="1:7" x14ac:dyDescent="0.25">
      <c r="A28" s="20" t="s">
        <v>8</v>
      </c>
      <c r="B28" s="21"/>
      <c r="C28" s="21"/>
      <c r="D28" s="10">
        <v>24264</v>
      </c>
      <c r="E28" s="10">
        <v>86742</v>
      </c>
      <c r="F28" s="10">
        <v>131505</v>
      </c>
      <c r="G28" s="11">
        <f>F28*32.6/100+F28</f>
        <v>174375.63</v>
      </c>
    </row>
    <row r="29" spans="1:7" x14ac:dyDescent="0.25">
      <c r="A29" s="22" t="s">
        <v>9</v>
      </c>
      <c r="B29" s="8"/>
      <c r="C29" s="8"/>
      <c r="D29" s="9">
        <v>15163</v>
      </c>
      <c r="E29" s="9">
        <v>54205</v>
      </c>
      <c r="F29" s="9">
        <v>82191</v>
      </c>
      <c r="G29" s="12">
        <f t="shared" ref="G29:G33" si="3">F29*32.6/100+F29</f>
        <v>108985.266</v>
      </c>
    </row>
    <row r="30" spans="1:7" ht="15" customHeight="1" x14ac:dyDescent="0.25">
      <c r="A30" s="23" t="s">
        <v>10</v>
      </c>
      <c r="B30" s="24"/>
      <c r="C30" s="24"/>
      <c r="D30" s="9">
        <v>61620</v>
      </c>
      <c r="E30" s="9">
        <v>220279</v>
      </c>
      <c r="F30" s="9">
        <v>333943</v>
      </c>
      <c r="G30" s="12">
        <f t="shared" si="3"/>
        <v>442808.41800000001</v>
      </c>
    </row>
    <row r="31" spans="1:7" x14ac:dyDescent="0.25">
      <c r="A31" s="22" t="s">
        <v>11</v>
      </c>
      <c r="B31" s="8"/>
      <c r="C31" s="8"/>
      <c r="D31" s="9">
        <v>11676</v>
      </c>
      <c r="E31" s="9">
        <v>41739</v>
      </c>
      <c r="F31" s="9">
        <v>70798</v>
      </c>
      <c r="G31" s="12">
        <f t="shared" si="3"/>
        <v>93878.148000000001</v>
      </c>
    </row>
    <row r="32" spans="1:7" x14ac:dyDescent="0.25">
      <c r="A32" s="22" t="s">
        <v>12</v>
      </c>
      <c r="B32" s="8"/>
      <c r="C32" s="8"/>
      <c r="D32" s="9"/>
      <c r="E32" s="9"/>
      <c r="F32" s="9">
        <v>189000</v>
      </c>
      <c r="G32" s="12">
        <f t="shared" si="3"/>
        <v>250614</v>
      </c>
    </row>
    <row r="33" spans="1:7" x14ac:dyDescent="0.25">
      <c r="A33" s="22" t="s">
        <v>13</v>
      </c>
      <c r="B33" s="8"/>
      <c r="C33" s="8"/>
      <c r="D33" s="9"/>
      <c r="E33" s="9"/>
      <c r="F33" s="9">
        <v>126000</v>
      </c>
      <c r="G33" s="12">
        <f t="shared" si="3"/>
        <v>167076</v>
      </c>
    </row>
    <row r="34" spans="1:7" ht="15.75" thickBot="1" x14ac:dyDescent="0.3">
      <c r="A34" s="25" t="s">
        <v>14</v>
      </c>
      <c r="B34" s="26"/>
      <c r="C34" s="26"/>
      <c r="D34" s="13"/>
      <c r="E34" s="13">
        <v>478308</v>
      </c>
      <c r="F34" s="13">
        <v>750000</v>
      </c>
      <c r="G34" s="14">
        <v>1000000</v>
      </c>
    </row>
  </sheetData>
  <mergeCells count="12">
    <mergeCell ref="A29:C29"/>
    <mergeCell ref="A30:C30"/>
    <mergeCell ref="A31:C31"/>
    <mergeCell ref="A32:C32"/>
    <mergeCell ref="A33:C33"/>
    <mergeCell ref="A34:C34"/>
    <mergeCell ref="A3:A8"/>
    <mergeCell ref="A9:A14"/>
    <mergeCell ref="A15:A20"/>
    <mergeCell ref="A21:A26"/>
    <mergeCell ref="A1:G1"/>
    <mergeCell ref="A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2026-07-20T11:47:20Z</dcterms:created>
  <dcterms:modified xsi:type="dcterms:W3CDTF">2026-07-20T12:43:41Z</dcterms:modified>
</cp:coreProperties>
</file>