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"/>
    </mc:Choice>
  </mc:AlternateContent>
  <xr:revisionPtr revIDLastSave="0" documentId="13_ncr:1_{263984F3-672E-432B-B8EE-26090A4D8D97}" xr6:coauthVersionLast="47" xr6:coauthVersionMax="47" xr10:uidLastSave="{00000000-0000-0000-0000-000000000000}"/>
  <bookViews>
    <workbookView xWindow="-120" yWindow="-120" windowWidth="29040" windowHeight="15720" xr2:uid="{EEB19B6F-0517-467C-91F6-A90699151DA0}"/>
  </bookViews>
  <sheets>
    <sheet name="Hoj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3" i="1" l="1"/>
  <c r="K104" i="1"/>
  <c r="K105" i="1"/>
  <c r="K106" i="1"/>
  <c r="K107" i="1"/>
  <c r="K102" i="1"/>
  <c r="E103" i="1"/>
  <c r="F103" i="1" s="1"/>
  <c r="G103" i="1" s="1"/>
  <c r="E104" i="1"/>
  <c r="F104" i="1" s="1"/>
  <c r="G104" i="1" s="1"/>
  <c r="E105" i="1"/>
  <c r="F105" i="1" s="1"/>
  <c r="G105" i="1" s="1"/>
  <c r="E106" i="1"/>
  <c r="F106" i="1" s="1"/>
  <c r="G106" i="1" s="1"/>
  <c r="E107" i="1"/>
  <c r="F107" i="1" s="1"/>
  <c r="G107" i="1" s="1"/>
  <c r="E102" i="1"/>
  <c r="F102" i="1" s="1"/>
  <c r="G102" i="1" s="1"/>
  <c r="J91" i="1"/>
  <c r="K91" i="1" s="1"/>
  <c r="J94" i="1"/>
  <c r="K94" i="1" s="1"/>
  <c r="J96" i="1"/>
  <c r="K96" i="1" s="1"/>
  <c r="J89" i="1"/>
  <c r="K89" i="1" s="1"/>
  <c r="I95" i="1"/>
  <c r="J95" i="1" s="1"/>
  <c r="K95" i="1" s="1"/>
  <c r="I90" i="1"/>
  <c r="J90" i="1" s="1"/>
  <c r="K90" i="1" s="1"/>
  <c r="F92" i="1"/>
  <c r="G92" i="1" s="1"/>
  <c r="F89" i="1"/>
  <c r="G89" i="1" s="1"/>
  <c r="H89" i="1" s="1"/>
  <c r="E90" i="1"/>
  <c r="F90" i="1" s="1"/>
  <c r="G90" i="1" s="1"/>
  <c r="H90" i="1" s="1"/>
  <c r="E91" i="1"/>
  <c r="F91" i="1" s="1"/>
  <c r="G91" i="1" s="1"/>
  <c r="E93" i="1"/>
  <c r="F93" i="1" s="1"/>
  <c r="G93" i="1" s="1"/>
  <c r="E94" i="1"/>
  <c r="F94" i="1" s="1"/>
  <c r="G94" i="1" s="1"/>
  <c r="H94" i="1" s="1"/>
  <c r="H95" i="1" s="1"/>
  <c r="E89" i="1"/>
  <c r="D95" i="1"/>
  <c r="E95" i="1" s="1"/>
  <c r="F95" i="1" s="1"/>
  <c r="G95" i="1" s="1"/>
  <c r="D90" i="1"/>
  <c r="J85" i="1"/>
  <c r="K85" i="1" s="1"/>
  <c r="J83" i="1"/>
  <c r="K83" i="1" s="1"/>
  <c r="I84" i="1"/>
  <c r="J84" i="1" s="1"/>
  <c r="K84" i="1" s="1"/>
  <c r="F85" i="1"/>
  <c r="G85" i="1" s="1"/>
  <c r="H85" i="1" s="1"/>
  <c r="F86" i="1"/>
  <c r="G86" i="1" s="1"/>
  <c r="H86" i="1" s="1"/>
  <c r="E85" i="1"/>
  <c r="E87" i="1"/>
  <c r="F87" i="1" s="1"/>
  <c r="G87" i="1" s="1"/>
  <c r="H87" i="1" s="1"/>
  <c r="E83" i="1"/>
  <c r="F83" i="1" s="1"/>
  <c r="G83" i="1" s="1"/>
  <c r="H83" i="1" s="1"/>
  <c r="D84" i="1"/>
  <c r="E84" i="1" s="1"/>
  <c r="F84" i="1" s="1"/>
  <c r="G84" i="1" s="1"/>
  <c r="H84" i="1" s="1"/>
  <c r="K66" i="1"/>
  <c r="K67" i="1"/>
  <c r="K70" i="1"/>
  <c r="K71" i="1"/>
  <c r="K74" i="1"/>
  <c r="K75" i="1"/>
  <c r="J63" i="1"/>
  <c r="K63" i="1" s="1"/>
  <c r="J66" i="1"/>
  <c r="J67" i="1"/>
  <c r="J70" i="1"/>
  <c r="J71" i="1"/>
  <c r="J74" i="1"/>
  <c r="J75" i="1"/>
  <c r="J78" i="1"/>
  <c r="K78" i="1" s="1"/>
  <c r="J79" i="1"/>
  <c r="K79" i="1" s="1"/>
  <c r="J62" i="1"/>
  <c r="K62" i="1" s="1"/>
  <c r="G64" i="1"/>
  <c r="H64" i="1" s="1"/>
  <c r="F64" i="1"/>
  <c r="F68" i="1"/>
  <c r="G68" i="1" s="1"/>
  <c r="H68" i="1" s="1"/>
  <c r="F69" i="1"/>
  <c r="G69" i="1" s="1"/>
  <c r="H69" i="1" s="1"/>
  <c r="F72" i="1"/>
  <c r="G72" i="1" s="1"/>
  <c r="H72" i="1" s="1"/>
  <c r="F76" i="1"/>
  <c r="G76" i="1" s="1"/>
  <c r="H76" i="1" s="1"/>
  <c r="F78" i="1"/>
  <c r="G78" i="1" s="1"/>
  <c r="H78" i="1" s="1"/>
  <c r="F80" i="1"/>
  <c r="G80" i="1" s="1"/>
  <c r="H80" i="1" s="1"/>
  <c r="E63" i="1"/>
  <c r="F63" i="1" s="1"/>
  <c r="G63" i="1" s="1"/>
  <c r="H63" i="1" s="1"/>
  <c r="E65" i="1"/>
  <c r="F65" i="1" s="1"/>
  <c r="G65" i="1" s="1"/>
  <c r="H65" i="1" s="1"/>
  <c r="E66" i="1"/>
  <c r="F66" i="1" s="1"/>
  <c r="G66" i="1" s="1"/>
  <c r="H66" i="1" s="1"/>
  <c r="E67" i="1"/>
  <c r="F67" i="1" s="1"/>
  <c r="G67" i="1" s="1"/>
  <c r="H67" i="1" s="1"/>
  <c r="E69" i="1"/>
  <c r="E70" i="1"/>
  <c r="F70" i="1" s="1"/>
  <c r="G70" i="1" s="1"/>
  <c r="H70" i="1" s="1"/>
  <c r="E71" i="1"/>
  <c r="F71" i="1" s="1"/>
  <c r="G71" i="1" s="1"/>
  <c r="H71" i="1" s="1"/>
  <c r="E73" i="1"/>
  <c r="F73" i="1" s="1"/>
  <c r="G73" i="1" s="1"/>
  <c r="H73" i="1" s="1"/>
  <c r="E74" i="1"/>
  <c r="F74" i="1" s="1"/>
  <c r="G74" i="1" s="1"/>
  <c r="H74" i="1" s="1"/>
  <c r="E75" i="1"/>
  <c r="F75" i="1" s="1"/>
  <c r="G75" i="1" s="1"/>
  <c r="H75" i="1" s="1"/>
  <c r="E77" i="1"/>
  <c r="F77" i="1" s="1"/>
  <c r="G77" i="1" s="1"/>
  <c r="H77" i="1" s="1"/>
  <c r="E78" i="1"/>
  <c r="E79" i="1"/>
  <c r="F79" i="1" s="1"/>
  <c r="G79" i="1" s="1"/>
  <c r="H79" i="1" s="1"/>
  <c r="E81" i="1"/>
  <c r="F81" i="1" s="1"/>
  <c r="G81" i="1" s="1"/>
  <c r="H81" i="1" s="1"/>
  <c r="E62" i="1"/>
  <c r="F62" i="1" s="1"/>
  <c r="G62" i="1" s="1"/>
  <c r="H62" i="1" s="1"/>
  <c r="K46" i="1"/>
  <c r="K48" i="1"/>
  <c r="J37" i="1"/>
  <c r="K37" i="1" s="1"/>
  <c r="J38" i="1"/>
  <c r="K38" i="1" s="1"/>
  <c r="J41" i="1"/>
  <c r="K41" i="1" s="1"/>
  <c r="J43" i="1"/>
  <c r="K43" i="1" s="1"/>
  <c r="J46" i="1"/>
  <c r="J48" i="1"/>
  <c r="J51" i="1"/>
  <c r="K51" i="1" s="1"/>
  <c r="J53" i="1"/>
  <c r="K53" i="1" s="1"/>
  <c r="J56" i="1"/>
  <c r="K56" i="1" s="1"/>
  <c r="J58" i="1"/>
  <c r="K58" i="1" s="1"/>
  <c r="J36" i="1"/>
  <c r="K36" i="1" s="1"/>
  <c r="I42" i="1"/>
  <c r="J42" i="1" s="1"/>
  <c r="K42" i="1" s="1"/>
  <c r="I57" i="1"/>
  <c r="J57" i="1" s="1"/>
  <c r="K57" i="1" s="1"/>
  <c r="I52" i="1"/>
  <c r="J52" i="1" s="1"/>
  <c r="K52" i="1" s="1"/>
  <c r="I47" i="1"/>
  <c r="J47" i="1" s="1"/>
  <c r="K47" i="1" s="1"/>
  <c r="I37" i="1"/>
  <c r="F39" i="1"/>
  <c r="G39" i="1" s="1"/>
  <c r="H39" i="1" s="1"/>
  <c r="F44" i="1"/>
  <c r="G44" i="1" s="1"/>
  <c r="H44" i="1" s="1"/>
  <c r="F49" i="1"/>
  <c r="G49" i="1" s="1"/>
  <c r="H49" i="1" s="1"/>
  <c r="F50" i="1"/>
  <c r="G50" i="1" s="1"/>
  <c r="H50" i="1" s="1"/>
  <c r="F51" i="1"/>
  <c r="G51" i="1" s="1"/>
  <c r="H51" i="1" s="1"/>
  <c r="F52" i="1"/>
  <c r="G52" i="1" s="1"/>
  <c r="H52" i="1" s="1"/>
  <c r="F53" i="1"/>
  <c r="G53" i="1" s="1"/>
  <c r="H53" i="1" s="1"/>
  <c r="F54" i="1"/>
  <c r="G54" i="1" s="1"/>
  <c r="H54" i="1" s="1"/>
  <c r="F59" i="1"/>
  <c r="G59" i="1" s="1"/>
  <c r="H59" i="1" s="1"/>
  <c r="E38" i="1"/>
  <c r="F38" i="1" s="1"/>
  <c r="G38" i="1" s="1"/>
  <c r="H38" i="1" s="1"/>
  <c r="E40" i="1"/>
  <c r="F40" i="1" s="1"/>
  <c r="G40" i="1" s="1"/>
  <c r="H40" i="1" s="1"/>
  <c r="E41" i="1"/>
  <c r="F41" i="1" s="1"/>
  <c r="G41" i="1" s="1"/>
  <c r="H41" i="1" s="1"/>
  <c r="E43" i="1"/>
  <c r="F43" i="1" s="1"/>
  <c r="G43" i="1" s="1"/>
  <c r="H43" i="1" s="1"/>
  <c r="E45" i="1"/>
  <c r="F45" i="1" s="1"/>
  <c r="G45" i="1" s="1"/>
  <c r="H45" i="1" s="1"/>
  <c r="E46" i="1"/>
  <c r="F46" i="1" s="1"/>
  <c r="G46" i="1" s="1"/>
  <c r="H46" i="1" s="1"/>
  <c r="E48" i="1"/>
  <c r="F48" i="1" s="1"/>
  <c r="G48" i="1" s="1"/>
  <c r="H48" i="1" s="1"/>
  <c r="E50" i="1"/>
  <c r="E51" i="1"/>
  <c r="E52" i="1"/>
  <c r="E53" i="1"/>
  <c r="E55" i="1"/>
  <c r="F55" i="1" s="1"/>
  <c r="G55" i="1" s="1"/>
  <c r="H55" i="1" s="1"/>
  <c r="E56" i="1"/>
  <c r="F56" i="1" s="1"/>
  <c r="G56" i="1" s="1"/>
  <c r="H56" i="1" s="1"/>
  <c r="E58" i="1"/>
  <c r="F58" i="1" s="1"/>
  <c r="G58" i="1" s="1"/>
  <c r="H58" i="1" s="1"/>
  <c r="E60" i="1"/>
  <c r="F60" i="1" s="1"/>
  <c r="G60" i="1" s="1"/>
  <c r="H60" i="1" s="1"/>
  <c r="E36" i="1"/>
  <c r="F36" i="1" s="1"/>
  <c r="G36" i="1" s="1"/>
  <c r="H36" i="1" s="1"/>
  <c r="D42" i="1"/>
  <c r="E42" i="1" s="1"/>
  <c r="F42" i="1" s="1"/>
  <c r="G42" i="1" s="1"/>
  <c r="H42" i="1" s="1"/>
  <c r="D57" i="1"/>
  <c r="E57" i="1" s="1"/>
  <c r="F57" i="1" s="1"/>
  <c r="G57" i="1" s="1"/>
  <c r="H57" i="1" s="1"/>
  <c r="D52" i="1"/>
  <c r="D47" i="1"/>
  <c r="E47" i="1" s="1"/>
  <c r="F47" i="1" s="1"/>
  <c r="G47" i="1" s="1"/>
  <c r="H47" i="1" s="1"/>
  <c r="D37" i="1"/>
  <c r="E37" i="1" s="1"/>
  <c r="F37" i="1" s="1"/>
  <c r="G37" i="1" s="1"/>
  <c r="H37" i="1" s="1"/>
  <c r="K10" i="1"/>
  <c r="K12" i="1"/>
  <c r="K17" i="1"/>
  <c r="J6" i="1"/>
  <c r="K6" i="1" s="1"/>
  <c r="J7" i="1"/>
  <c r="K7" i="1" s="1"/>
  <c r="J10" i="1"/>
  <c r="J12" i="1"/>
  <c r="J15" i="1"/>
  <c r="K15" i="1" s="1"/>
  <c r="J20" i="1"/>
  <c r="K20" i="1" s="1"/>
  <c r="J21" i="1"/>
  <c r="K21" i="1" s="1"/>
  <c r="J22" i="1"/>
  <c r="K22" i="1" s="1"/>
  <c r="J25" i="1"/>
  <c r="K25" i="1" s="1"/>
  <c r="J26" i="1"/>
  <c r="K26" i="1" s="1"/>
  <c r="J27" i="1"/>
  <c r="K27" i="1" s="1"/>
  <c r="J30" i="1"/>
  <c r="K30" i="1" s="1"/>
  <c r="J32" i="1"/>
  <c r="K32" i="1" s="1"/>
  <c r="J5" i="1"/>
  <c r="K5" i="1" s="1"/>
  <c r="I31" i="1"/>
  <c r="J31" i="1" s="1"/>
  <c r="K31" i="1" s="1"/>
  <c r="I26" i="1"/>
  <c r="I21" i="1"/>
  <c r="I16" i="1"/>
  <c r="J16" i="1" s="1"/>
  <c r="K16" i="1" s="1"/>
  <c r="I11" i="1"/>
  <c r="J11" i="1" s="1"/>
  <c r="K11" i="1" s="1"/>
  <c r="I6" i="1"/>
  <c r="G13" i="1"/>
  <c r="H13" i="1" s="1"/>
  <c r="G23" i="1"/>
  <c r="H23" i="1" s="1"/>
  <c r="G33" i="1"/>
  <c r="H33" i="1" s="1"/>
  <c r="F8" i="1"/>
  <c r="G8" i="1" s="1"/>
  <c r="H8" i="1" s="1"/>
  <c r="F13" i="1"/>
  <c r="F18" i="1"/>
  <c r="G18" i="1" s="1"/>
  <c r="H18" i="1" s="1"/>
  <c r="F23" i="1"/>
  <c r="F28" i="1"/>
  <c r="G28" i="1" s="1"/>
  <c r="H28" i="1" s="1"/>
  <c r="F33" i="1"/>
  <c r="E17" i="1"/>
  <c r="F17" i="1" s="1"/>
  <c r="G17" i="1" s="1"/>
  <c r="H17" i="1" s="1"/>
  <c r="E7" i="1"/>
  <c r="F7" i="1" s="1"/>
  <c r="G7" i="1" s="1"/>
  <c r="H7" i="1" s="1"/>
  <c r="E9" i="1"/>
  <c r="F9" i="1" s="1"/>
  <c r="G9" i="1" s="1"/>
  <c r="H9" i="1" s="1"/>
  <c r="E10" i="1"/>
  <c r="F10" i="1" s="1"/>
  <c r="G10" i="1" s="1"/>
  <c r="H10" i="1" s="1"/>
  <c r="E12" i="1"/>
  <c r="F12" i="1" s="1"/>
  <c r="G12" i="1" s="1"/>
  <c r="H12" i="1" s="1"/>
  <c r="E14" i="1"/>
  <c r="F14" i="1" s="1"/>
  <c r="G14" i="1" s="1"/>
  <c r="H14" i="1" s="1"/>
  <c r="E15" i="1"/>
  <c r="F15" i="1" s="1"/>
  <c r="G15" i="1" s="1"/>
  <c r="H15" i="1" s="1"/>
  <c r="E19" i="1"/>
  <c r="F19" i="1" s="1"/>
  <c r="G19" i="1" s="1"/>
  <c r="H19" i="1" s="1"/>
  <c r="E20" i="1"/>
  <c r="F20" i="1" s="1"/>
  <c r="G20" i="1" s="1"/>
  <c r="H20" i="1" s="1"/>
  <c r="E22" i="1"/>
  <c r="F22" i="1" s="1"/>
  <c r="G22" i="1" s="1"/>
  <c r="H22" i="1" s="1"/>
  <c r="E24" i="1"/>
  <c r="F24" i="1" s="1"/>
  <c r="G24" i="1" s="1"/>
  <c r="H24" i="1" s="1"/>
  <c r="E25" i="1"/>
  <c r="F25" i="1" s="1"/>
  <c r="G25" i="1" s="1"/>
  <c r="H25" i="1" s="1"/>
  <c r="E26" i="1"/>
  <c r="F26" i="1" s="1"/>
  <c r="G26" i="1" s="1"/>
  <c r="H26" i="1" s="1"/>
  <c r="E27" i="1"/>
  <c r="F27" i="1" s="1"/>
  <c r="G27" i="1" s="1"/>
  <c r="H27" i="1" s="1"/>
  <c r="E29" i="1"/>
  <c r="F29" i="1" s="1"/>
  <c r="G29" i="1" s="1"/>
  <c r="H29" i="1" s="1"/>
  <c r="E30" i="1"/>
  <c r="F30" i="1" s="1"/>
  <c r="G30" i="1" s="1"/>
  <c r="H30" i="1" s="1"/>
  <c r="E32" i="1"/>
  <c r="F32" i="1" s="1"/>
  <c r="G32" i="1" s="1"/>
  <c r="H32" i="1" s="1"/>
  <c r="E34" i="1"/>
  <c r="F34" i="1" s="1"/>
  <c r="G34" i="1" s="1"/>
  <c r="H34" i="1" s="1"/>
  <c r="E5" i="1"/>
  <c r="F5" i="1" s="1"/>
  <c r="G5" i="1" s="1"/>
  <c r="H5" i="1" s="1"/>
  <c r="D31" i="1"/>
  <c r="E31" i="1" s="1"/>
  <c r="F31" i="1" s="1"/>
  <c r="G31" i="1" s="1"/>
  <c r="H31" i="1" s="1"/>
  <c r="D26" i="1"/>
  <c r="D21" i="1"/>
  <c r="E21" i="1" s="1"/>
  <c r="F21" i="1" s="1"/>
  <c r="G21" i="1" s="1"/>
  <c r="H21" i="1" s="1"/>
  <c r="D16" i="1"/>
  <c r="E16" i="1" s="1"/>
  <c r="F16" i="1" s="1"/>
  <c r="G16" i="1" s="1"/>
  <c r="H16" i="1" s="1"/>
  <c r="D11" i="1"/>
  <c r="E11" i="1" s="1"/>
  <c r="F11" i="1" s="1"/>
  <c r="G11" i="1" s="1"/>
  <c r="H11" i="1" s="1"/>
  <c r="D6" i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<sst xmlns="http://schemas.openxmlformats.org/spreadsheetml/2006/main" count="123" uniqueCount="37">
  <si>
    <t>PROCESO</t>
  </si>
  <si>
    <t>PANEL</t>
  </si>
  <si>
    <t>BASICO</t>
  </si>
  <si>
    <t>TURNO</t>
  </si>
  <si>
    <t>GUARDIA</t>
  </si>
  <si>
    <t>VIANDA POR DIA</t>
  </si>
  <si>
    <t>41BISC0MP</t>
  </si>
  <si>
    <t>CCM/LIDER BOMBAS</t>
  </si>
  <si>
    <t>41BIS COMP</t>
  </si>
  <si>
    <t>INSTR.</t>
  </si>
  <si>
    <t>OP CAMPO RELEVO</t>
  </si>
  <si>
    <t>OP CAMPO</t>
  </si>
  <si>
    <t>AYUDANTE</t>
  </si>
  <si>
    <t>LABORATORIO</t>
  </si>
  <si>
    <t>ENS SR.</t>
  </si>
  <si>
    <t>ENSAYADOR SR. TB</t>
  </si>
  <si>
    <t>ENSAYADOR</t>
  </si>
  <si>
    <t>ENSAYADOR JR.</t>
  </si>
  <si>
    <t>MANTENIMIENTO</t>
  </si>
  <si>
    <t>OFICIAL</t>
  </si>
  <si>
    <t>41BISCOMP</t>
  </si>
  <si>
    <t>MEDIO OFICIAL</t>
  </si>
  <si>
    <t>INGRESANTE</t>
  </si>
  <si>
    <t>SEGURIDAD</t>
  </si>
  <si>
    <t>OFICIAL SEG.</t>
  </si>
  <si>
    <t>CARGADERO</t>
  </si>
  <si>
    <t>OP. CARGA Y DESC</t>
  </si>
  <si>
    <t>AYUDANTE CARGA Y DESC.</t>
  </si>
  <si>
    <t>ANTIGÜEDAD TOTAL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</si>
  <si>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</si>
  <si>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</si>
  <si>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</si>
  <si>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</si>
  <si>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</si>
  <si>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</si>
  <si>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ESCALA SALARIAL REFINERIA SAU BAHIA BLANCA</t>
  </si>
  <si>
    <t>41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</si>
</sst>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65" fontId="0" fillId="0" borderId="28" xfId="1" applyNumberFormat="1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7" fontId="0" fillId="0" borderId="9" xfId="0" applyNumberForma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5" fontId="0" fillId="0" borderId="23" xfId="1" applyNumberFormat="1" applyFont="1" applyBorder="1" applyAlignment="1">
      <alignment horizontal="center" vertical="center"/>
    </xf>
    <xf numFmtId="165" fontId="0" fillId="0" borderId="32" xfId="1" applyNumberFormat="1" applyFon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 vertical="center"/>
    </xf>
    <xf numFmtId="165" fontId="0" fillId="0" borderId="12" xfId="1" applyNumberFormat="1" applyFon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24" xfId="1" applyNumberFormat="1" applyFont="1" applyBorder="1" applyAlignment="1">
      <alignment horizontal="center" vertical="center"/>
    </xf>
    <xf numFmtId="165" fontId="0" fillId="0" borderId="25" xfId="1" applyNumberFormat="1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5" fontId="0" fillId="0" borderId="14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7" fontId="0" fillId="0" borderId="33" xfId="0" applyNumberForma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DE5-E8A7-4E80-9AB7-EE33D3E38221}">
  <dimension ref="A1:K108"/>
  <sheetViews>
    <sheetView tabSelected="1" workbookViewId="0">
      <selection activeCell="B115" sqref="B115"/>
    </sheetView>
  </sheetViews>
  <sheetFormatPr baseColWidth="10" defaultColWidth="15.7109375" defaultRowHeight="15" x14ac:dyDescent="0.25"/>
  <cols>
    <col min="1" max="16384" width="15.7109375" style="4"/>
  </cols>
  <sheetData>
    <row r="1" spans="1:11" ht="15" customHeight="1" x14ac:dyDescent="0.25">
      <c r="A1" s="24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7"/>
    </row>
    <row r="3" spans="1:11" ht="15.75" customHeight="1" thickBot="1" x14ac:dyDescent="0.3">
      <c r="A3" s="28"/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 ht="15.75" thickBot="1" x14ac:dyDescent="0.3">
      <c r="A4" s="36" t="s">
        <v>0</v>
      </c>
      <c r="B4" s="37"/>
      <c r="C4" s="38"/>
      <c r="D4" s="48">
        <v>43556</v>
      </c>
      <c r="E4" s="48">
        <v>44075</v>
      </c>
      <c r="F4" s="48">
        <v>44348</v>
      </c>
      <c r="G4" s="48">
        <v>44652</v>
      </c>
      <c r="H4" s="48">
        <v>45017</v>
      </c>
      <c r="I4" s="48">
        <v>45383</v>
      </c>
      <c r="J4" s="48">
        <v>45748</v>
      </c>
      <c r="K4" s="68">
        <v>46113</v>
      </c>
    </row>
    <row r="5" spans="1:11" x14ac:dyDescent="0.25">
      <c r="A5" s="12" t="s">
        <v>1</v>
      </c>
      <c r="B5" s="14">
        <v>13</v>
      </c>
      <c r="C5" s="31" t="s">
        <v>2</v>
      </c>
      <c r="D5" s="41">
        <v>65609.95</v>
      </c>
      <c r="E5" s="42">
        <f>D5*45.7/100+D5</f>
        <v>95593.697149999993</v>
      </c>
      <c r="F5" s="42">
        <f>E5*45/100+E5</f>
        <v>138610.86086749999</v>
      </c>
      <c r="G5" s="42">
        <f>F5*57.82/100+F5</f>
        <v>218755.66062108846</v>
      </c>
      <c r="H5" s="42">
        <f>G5*108.8/100+G5</f>
        <v>456761.81937683269</v>
      </c>
      <c r="I5" s="41">
        <v>1632832</v>
      </c>
      <c r="J5" s="42">
        <f>I5*51.6/100+I5</f>
        <v>2475373.3119999999</v>
      </c>
      <c r="K5" s="43">
        <f>J5*18.6/100+J5</f>
        <v>2935792.7480319999</v>
      </c>
    </row>
    <row r="6" spans="1:11" x14ac:dyDescent="0.25">
      <c r="A6" s="8"/>
      <c r="B6" s="15"/>
      <c r="C6" s="32" t="s">
        <v>3</v>
      </c>
      <c r="D6" s="34">
        <f>D5*35/100</f>
        <v>22963.482499999998</v>
      </c>
      <c r="E6" s="35">
        <f t="shared" ref="E6:E34" si="0">D6*45.7/100+D6</f>
        <v>33457.794002499999</v>
      </c>
      <c r="F6" s="35">
        <f t="shared" ref="F6:F34" si="1">E6*45/100+E6</f>
        <v>48513.801303624998</v>
      </c>
      <c r="G6" s="35">
        <f t="shared" ref="G6:G34" si="2">F6*57.82/100+F6</f>
        <v>76564.481217380962</v>
      </c>
      <c r="H6" s="35">
        <f t="shared" ref="H6:H34" si="3">G6*108.8/100+G6</f>
        <v>159866.63678189146</v>
      </c>
      <c r="I6" s="34">
        <f>I5*35/100</f>
        <v>571491.19999999995</v>
      </c>
      <c r="J6" s="35">
        <f t="shared" ref="J6:J32" si="4">I6*51.6/100+I6</f>
        <v>866380.65919999988</v>
      </c>
      <c r="K6" s="44">
        <f t="shared" ref="K6:K32" si="5">J6*18.6/100+J6</f>
        <v>1027527.4618111999</v>
      </c>
    </row>
    <row r="7" spans="1:11" x14ac:dyDescent="0.25">
      <c r="A7" s="8"/>
      <c r="B7" s="15"/>
      <c r="C7" s="32" t="s">
        <v>4</v>
      </c>
      <c r="D7" s="34">
        <v>14077</v>
      </c>
      <c r="E7" s="35">
        <f t="shared" si="0"/>
        <v>20510.188999999998</v>
      </c>
      <c r="F7" s="35">
        <f t="shared" si="1"/>
        <v>29739.77405</v>
      </c>
      <c r="G7" s="35">
        <f t="shared" si="2"/>
        <v>46935.311405710003</v>
      </c>
      <c r="H7" s="35">
        <f t="shared" si="3"/>
        <v>98000.930215122498</v>
      </c>
      <c r="I7" s="34">
        <v>350336</v>
      </c>
      <c r="J7" s="35">
        <f t="shared" si="4"/>
        <v>531109.37600000005</v>
      </c>
      <c r="K7" s="44">
        <f t="shared" si="5"/>
        <v>629895.71993600007</v>
      </c>
    </row>
    <row r="8" spans="1:11" x14ac:dyDescent="0.25">
      <c r="A8" s="8"/>
      <c r="B8" s="15"/>
      <c r="C8" s="32" t="s">
        <v>5</v>
      </c>
      <c r="D8" s="34"/>
      <c r="E8" s="35">
        <v>698</v>
      </c>
      <c r="F8" s="35">
        <f t="shared" si="1"/>
        <v>1012.1</v>
      </c>
      <c r="G8" s="35">
        <f t="shared" si="2"/>
        <v>1597.2962200000002</v>
      </c>
      <c r="H8" s="35">
        <f t="shared" si="3"/>
        <v>3335.1545073600005</v>
      </c>
      <c r="I8" s="34">
        <v>10124</v>
      </c>
      <c r="J8" s="35">
        <v>28810</v>
      </c>
      <c r="K8" s="44">
        <v>37000</v>
      </c>
    </row>
    <row r="9" spans="1:11" ht="15.75" thickBot="1" x14ac:dyDescent="0.3">
      <c r="A9" s="6"/>
      <c r="B9" s="16"/>
      <c r="C9" s="33" t="s">
        <v>6</v>
      </c>
      <c r="D9" s="45"/>
      <c r="E9" s="46">
        <f t="shared" si="0"/>
        <v>0</v>
      </c>
      <c r="F9" s="46">
        <f t="shared" si="1"/>
        <v>0</v>
      </c>
      <c r="G9" s="46">
        <f t="shared" si="2"/>
        <v>0</v>
      </c>
      <c r="H9" s="46">
        <f t="shared" si="3"/>
        <v>0</v>
      </c>
      <c r="I9" s="45"/>
      <c r="J9" s="46">
        <v>92000</v>
      </c>
      <c r="K9" s="47">
        <v>455562</v>
      </c>
    </row>
    <row r="10" spans="1:11" x14ac:dyDescent="0.25">
      <c r="A10" s="17" t="s">
        <v>7</v>
      </c>
      <c r="B10" s="14">
        <v>12</v>
      </c>
      <c r="C10" s="31" t="s">
        <v>2</v>
      </c>
      <c r="D10" s="41">
        <v>61032.800000000003</v>
      </c>
      <c r="E10" s="42">
        <f t="shared" si="0"/>
        <v>88924.789600000004</v>
      </c>
      <c r="F10" s="42">
        <f t="shared" si="1"/>
        <v>128940.94492000001</v>
      </c>
      <c r="G10" s="42">
        <f t="shared" si="2"/>
        <v>203494.59927274403</v>
      </c>
      <c r="H10" s="42">
        <f t="shared" si="3"/>
        <v>424896.72328148957</v>
      </c>
      <c r="I10" s="41">
        <v>1518920</v>
      </c>
      <c r="J10" s="42">
        <f t="shared" si="4"/>
        <v>2302682.7199999997</v>
      </c>
      <c r="K10" s="43">
        <f t="shared" si="5"/>
        <v>2730981.7059199996</v>
      </c>
    </row>
    <row r="11" spans="1:11" x14ac:dyDescent="0.25">
      <c r="A11" s="10"/>
      <c r="B11" s="15"/>
      <c r="C11" s="32" t="s">
        <v>3</v>
      </c>
      <c r="D11" s="34">
        <f>D10*35/100</f>
        <v>21361.48</v>
      </c>
      <c r="E11" s="35">
        <f t="shared" si="0"/>
        <v>31123.676359999998</v>
      </c>
      <c r="F11" s="35">
        <f t="shared" si="1"/>
        <v>45129.330721999999</v>
      </c>
      <c r="G11" s="35">
        <f t="shared" si="2"/>
        <v>71223.109745460402</v>
      </c>
      <c r="H11" s="35">
        <f t="shared" si="3"/>
        <v>148713.85314852133</v>
      </c>
      <c r="I11" s="34">
        <f>I10*35/100</f>
        <v>531622</v>
      </c>
      <c r="J11" s="35">
        <f t="shared" si="4"/>
        <v>805938.95200000005</v>
      </c>
      <c r="K11" s="44">
        <f t="shared" si="5"/>
        <v>955843.59707200003</v>
      </c>
    </row>
    <row r="12" spans="1:11" x14ac:dyDescent="0.25">
      <c r="A12" s="10"/>
      <c r="B12" s="15"/>
      <c r="C12" s="32" t="s">
        <v>4</v>
      </c>
      <c r="D12" s="34">
        <v>14077</v>
      </c>
      <c r="E12" s="35">
        <f t="shared" si="0"/>
        <v>20510.188999999998</v>
      </c>
      <c r="F12" s="35">
        <f t="shared" si="1"/>
        <v>29739.77405</v>
      </c>
      <c r="G12" s="35">
        <f t="shared" si="2"/>
        <v>46935.311405710003</v>
      </c>
      <c r="H12" s="35">
        <f t="shared" si="3"/>
        <v>98000.930215122498</v>
      </c>
      <c r="I12" s="34">
        <v>350336</v>
      </c>
      <c r="J12" s="35">
        <f t="shared" si="4"/>
        <v>531109.37600000005</v>
      </c>
      <c r="K12" s="44">
        <f t="shared" si="5"/>
        <v>629895.71993600007</v>
      </c>
    </row>
    <row r="13" spans="1:11" x14ac:dyDescent="0.25">
      <c r="A13" s="10"/>
      <c r="B13" s="15"/>
      <c r="C13" s="32" t="s">
        <v>5</v>
      </c>
      <c r="D13" s="34"/>
      <c r="E13" s="35">
        <v>698</v>
      </c>
      <c r="F13" s="35">
        <f t="shared" si="1"/>
        <v>1012.1</v>
      </c>
      <c r="G13" s="35">
        <f t="shared" si="2"/>
        <v>1597.2962200000002</v>
      </c>
      <c r="H13" s="35">
        <f t="shared" si="3"/>
        <v>3335.1545073600005</v>
      </c>
      <c r="I13" s="34">
        <v>10124</v>
      </c>
      <c r="J13" s="35">
        <v>28810</v>
      </c>
      <c r="K13" s="44">
        <v>37000</v>
      </c>
    </row>
    <row r="14" spans="1:11" ht="15.75" thickBot="1" x14ac:dyDescent="0.3">
      <c r="A14" s="18"/>
      <c r="B14" s="16"/>
      <c r="C14" s="33" t="s">
        <v>8</v>
      </c>
      <c r="D14" s="45"/>
      <c r="E14" s="46">
        <f t="shared" si="0"/>
        <v>0</v>
      </c>
      <c r="F14" s="46">
        <f t="shared" si="1"/>
        <v>0</v>
      </c>
      <c r="G14" s="46">
        <f t="shared" si="2"/>
        <v>0</v>
      </c>
      <c r="H14" s="46">
        <f t="shared" si="3"/>
        <v>0</v>
      </c>
      <c r="I14" s="45"/>
      <c r="J14" s="46">
        <v>92000</v>
      </c>
      <c r="K14" s="47">
        <v>455562</v>
      </c>
    </row>
    <row r="15" spans="1:11" x14ac:dyDescent="0.25">
      <c r="A15" s="17" t="s">
        <v>9</v>
      </c>
      <c r="B15" s="19">
        <v>12</v>
      </c>
      <c r="C15" s="31" t="s">
        <v>2</v>
      </c>
      <c r="D15" s="41">
        <v>61033</v>
      </c>
      <c r="E15" s="42">
        <f t="shared" si="0"/>
        <v>88925.081000000006</v>
      </c>
      <c r="F15" s="42">
        <f t="shared" si="1"/>
        <v>128941.36745000002</v>
      </c>
      <c r="G15" s="42">
        <f t="shared" si="2"/>
        <v>203495.26610959001</v>
      </c>
      <c r="H15" s="42">
        <f t="shared" si="3"/>
        <v>424898.11563682393</v>
      </c>
      <c r="I15" s="41">
        <v>1518920</v>
      </c>
      <c r="J15" s="42">
        <f t="shared" si="4"/>
        <v>2302682.7199999997</v>
      </c>
      <c r="K15" s="43">
        <f t="shared" si="5"/>
        <v>2730981.7059199996</v>
      </c>
    </row>
    <row r="16" spans="1:11" x14ac:dyDescent="0.25">
      <c r="A16" s="10"/>
      <c r="B16" s="20"/>
      <c r="C16" s="32" t="s">
        <v>3</v>
      </c>
      <c r="D16" s="34">
        <f>D15*35/100</f>
        <v>21361.55</v>
      </c>
      <c r="E16" s="35">
        <f t="shared" si="0"/>
        <v>31123.778350000001</v>
      </c>
      <c r="F16" s="35">
        <f t="shared" si="1"/>
        <v>45129.478607500001</v>
      </c>
      <c r="G16" s="35">
        <f t="shared" si="2"/>
        <v>71223.343138356504</v>
      </c>
      <c r="H16" s="35">
        <f t="shared" si="3"/>
        <v>148714.34047288838</v>
      </c>
      <c r="I16" s="34">
        <f>I15*35/100</f>
        <v>531622</v>
      </c>
      <c r="J16" s="35">
        <f t="shared" si="4"/>
        <v>805938.95200000005</v>
      </c>
      <c r="K16" s="44">
        <f t="shared" si="5"/>
        <v>955843.59707200003</v>
      </c>
    </row>
    <row r="17" spans="1:11" x14ac:dyDescent="0.25">
      <c r="A17" s="10"/>
      <c r="B17" s="20"/>
      <c r="C17" s="32" t="s">
        <v>4</v>
      </c>
      <c r="D17" s="34">
        <v>18099</v>
      </c>
      <c r="E17" s="35">
        <f t="shared" si="0"/>
        <v>26370.243000000002</v>
      </c>
      <c r="F17" s="35">
        <f t="shared" si="1"/>
        <v>38236.852350000001</v>
      </c>
      <c r="G17" s="35">
        <f t="shared" si="2"/>
        <v>60345.400378770006</v>
      </c>
      <c r="H17" s="35">
        <f t="shared" si="3"/>
        <v>126001.19599087177</v>
      </c>
      <c r="I17" s="34">
        <v>450437</v>
      </c>
      <c r="J17" s="35">
        <v>682864</v>
      </c>
      <c r="K17" s="44">
        <f t="shared" si="5"/>
        <v>809876.70400000003</v>
      </c>
    </row>
    <row r="18" spans="1:11" x14ac:dyDescent="0.25">
      <c r="A18" s="10"/>
      <c r="B18" s="20"/>
      <c r="C18" s="32" t="s">
        <v>5</v>
      </c>
      <c r="D18" s="34"/>
      <c r="E18" s="35">
        <v>698</v>
      </c>
      <c r="F18" s="35">
        <f t="shared" si="1"/>
        <v>1012.1</v>
      </c>
      <c r="G18" s="35">
        <f t="shared" si="2"/>
        <v>1597.2962200000002</v>
      </c>
      <c r="H18" s="35">
        <f t="shared" si="3"/>
        <v>3335.1545073600005</v>
      </c>
      <c r="I18" s="34">
        <v>10124</v>
      </c>
      <c r="J18" s="35">
        <v>28810</v>
      </c>
      <c r="K18" s="44">
        <v>37000</v>
      </c>
    </row>
    <row r="19" spans="1:11" ht="15.75" thickBot="1" x14ac:dyDescent="0.3">
      <c r="A19" s="18"/>
      <c r="B19" s="21"/>
      <c r="C19" s="33" t="s">
        <v>8</v>
      </c>
      <c r="D19" s="45"/>
      <c r="E19" s="46">
        <f t="shared" si="0"/>
        <v>0</v>
      </c>
      <c r="F19" s="46">
        <f t="shared" si="1"/>
        <v>0</v>
      </c>
      <c r="G19" s="46">
        <f t="shared" si="2"/>
        <v>0</v>
      </c>
      <c r="H19" s="46">
        <f t="shared" si="3"/>
        <v>0</v>
      </c>
      <c r="I19" s="45"/>
      <c r="J19" s="46">
        <v>92000</v>
      </c>
      <c r="K19" s="47">
        <v>455562</v>
      </c>
    </row>
    <row r="20" spans="1:11" x14ac:dyDescent="0.25">
      <c r="A20" s="17" t="s">
        <v>10</v>
      </c>
      <c r="B20" s="19">
        <v>10</v>
      </c>
      <c r="C20" s="31" t="s">
        <v>2</v>
      </c>
      <c r="D20" s="41">
        <v>52813</v>
      </c>
      <c r="E20" s="42">
        <f t="shared" si="0"/>
        <v>76948.540999999997</v>
      </c>
      <c r="F20" s="42">
        <f t="shared" si="1"/>
        <v>111575.38445</v>
      </c>
      <c r="G20" s="42">
        <f t="shared" si="2"/>
        <v>176088.27173899001</v>
      </c>
      <c r="H20" s="42">
        <f t="shared" si="3"/>
        <v>367672.31139101111</v>
      </c>
      <c r="I20" s="41">
        <v>1314358</v>
      </c>
      <c r="J20" s="42">
        <f t="shared" si="4"/>
        <v>1992566.7280000001</v>
      </c>
      <c r="K20" s="43">
        <f t="shared" si="5"/>
        <v>2363184.1394080003</v>
      </c>
    </row>
    <row r="21" spans="1:11" x14ac:dyDescent="0.25">
      <c r="A21" s="10"/>
      <c r="B21" s="20"/>
      <c r="C21" s="32" t="s">
        <v>3</v>
      </c>
      <c r="D21" s="34">
        <f>D20*35/100</f>
        <v>18484.55</v>
      </c>
      <c r="E21" s="35">
        <f>D21*45.7/100+D21</f>
        <v>26931.98935</v>
      </c>
      <c r="F21" s="35">
        <f t="shared" si="1"/>
        <v>39051.384557500001</v>
      </c>
      <c r="G21" s="35">
        <f t="shared" si="2"/>
        <v>61630.895108646502</v>
      </c>
      <c r="H21" s="35">
        <f t="shared" si="3"/>
        <v>128685.3089868539</v>
      </c>
      <c r="I21" s="34">
        <f>I20*35/100</f>
        <v>460025.3</v>
      </c>
      <c r="J21" s="35">
        <f t="shared" si="4"/>
        <v>697398.35479999997</v>
      </c>
      <c r="K21" s="44">
        <f t="shared" si="5"/>
        <v>827114.44879279996</v>
      </c>
    </row>
    <row r="22" spans="1:11" x14ac:dyDescent="0.25">
      <c r="A22" s="10"/>
      <c r="B22" s="20"/>
      <c r="C22" s="32" t="s">
        <v>4</v>
      </c>
      <c r="D22" s="34">
        <v>14077</v>
      </c>
      <c r="E22" s="35">
        <f t="shared" si="0"/>
        <v>20510.188999999998</v>
      </c>
      <c r="F22" s="35">
        <f t="shared" si="1"/>
        <v>29739.77405</v>
      </c>
      <c r="G22" s="35">
        <f t="shared" si="2"/>
        <v>46935.311405710003</v>
      </c>
      <c r="H22" s="35">
        <f t="shared" si="3"/>
        <v>98000.930215122498</v>
      </c>
      <c r="I22" s="34">
        <v>350336</v>
      </c>
      <c r="J22" s="35">
        <f t="shared" si="4"/>
        <v>531109.37600000005</v>
      </c>
      <c r="K22" s="44">
        <f t="shared" si="5"/>
        <v>629895.71993600007</v>
      </c>
    </row>
    <row r="23" spans="1:11" x14ac:dyDescent="0.25">
      <c r="A23" s="10"/>
      <c r="B23" s="20"/>
      <c r="C23" s="32" t="s">
        <v>5</v>
      </c>
      <c r="D23" s="34"/>
      <c r="E23" s="35">
        <v>698</v>
      </c>
      <c r="F23" s="35">
        <f t="shared" si="1"/>
        <v>1012.1</v>
      </c>
      <c r="G23" s="35">
        <f t="shared" si="2"/>
        <v>1597.2962200000002</v>
      </c>
      <c r="H23" s="35">
        <f t="shared" si="3"/>
        <v>3335.1545073600005</v>
      </c>
      <c r="I23" s="34">
        <v>10124</v>
      </c>
      <c r="J23" s="35">
        <v>28810</v>
      </c>
      <c r="K23" s="44">
        <v>37000</v>
      </c>
    </row>
    <row r="24" spans="1:11" ht="15.75" thickBot="1" x14ac:dyDescent="0.3">
      <c r="A24" s="18"/>
      <c r="B24" s="21"/>
      <c r="C24" s="33" t="s">
        <v>6</v>
      </c>
      <c r="D24" s="45"/>
      <c r="E24" s="46">
        <f t="shared" si="0"/>
        <v>0</v>
      </c>
      <c r="F24" s="46">
        <f t="shared" si="1"/>
        <v>0</v>
      </c>
      <c r="G24" s="46">
        <f t="shared" si="2"/>
        <v>0</v>
      </c>
      <c r="H24" s="46">
        <f t="shared" si="3"/>
        <v>0</v>
      </c>
      <c r="I24" s="45"/>
      <c r="J24" s="46">
        <v>92000</v>
      </c>
      <c r="K24" s="47">
        <v>455562</v>
      </c>
    </row>
    <row r="25" spans="1:11" x14ac:dyDescent="0.25">
      <c r="A25" s="12" t="s">
        <v>11</v>
      </c>
      <c r="B25" s="14">
        <v>10</v>
      </c>
      <c r="C25" s="31" t="s">
        <v>2</v>
      </c>
      <c r="D25" s="41">
        <v>52813</v>
      </c>
      <c r="E25" s="42">
        <f t="shared" si="0"/>
        <v>76948.540999999997</v>
      </c>
      <c r="F25" s="42">
        <f t="shared" si="1"/>
        <v>111575.38445</v>
      </c>
      <c r="G25" s="42">
        <f t="shared" si="2"/>
        <v>176088.27173899001</v>
      </c>
      <c r="H25" s="42">
        <f t="shared" si="3"/>
        <v>367672.31139101111</v>
      </c>
      <c r="I25" s="41">
        <v>1314358</v>
      </c>
      <c r="J25" s="42">
        <f t="shared" si="4"/>
        <v>1992566.7280000001</v>
      </c>
      <c r="K25" s="43">
        <f t="shared" si="5"/>
        <v>2363184.1394080003</v>
      </c>
    </row>
    <row r="26" spans="1:11" x14ac:dyDescent="0.25">
      <c r="A26" s="8"/>
      <c r="B26" s="15"/>
      <c r="C26" s="32" t="s">
        <v>3</v>
      </c>
      <c r="D26" s="34">
        <f>D25*35/100</f>
        <v>18484.55</v>
      </c>
      <c r="E26" s="35">
        <f t="shared" si="0"/>
        <v>26931.98935</v>
      </c>
      <c r="F26" s="35">
        <f t="shared" si="1"/>
        <v>39051.384557500001</v>
      </c>
      <c r="G26" s="35">
        <f t="shared" si="2"/>
        <v>61630.895108646502</v>
      </c>
      <c r="H26" s="35">
        <f t="shared" si="3"/>
        <v>128685.3089868539</v>
      </c>
      <c r="I26" s="34">
        <f>I25*35/100</f>
        <v>460025.3</v>
      </c>
      <c r="J26" s="35">
        <f t="shared" si="4"/>
        <v>697398.35479999997</v>
      </c>
      <c r="K26" s="44">
        <f t="shared" si="5"/>
        <v>827114.44879279996</v>
      </c>
    </row>
    <row r="27" spans="1:11" x14ac:dyDescent="0.25">
      <c r="A27" s="8"/>
      <c r="B27" s="15"/>
      <c r="C27" s="32" t="s">
        <v>4</v>
      </c>
      <c r="D27" s="34">
        <v>8046</v>
      </c>
      <c r="E27" s="35">
        <f t="shared" si="0"/>
        <v>11723.022000000001</v>
      </c>
      <c r="F27" s="35">
        <f t="shared" si="1"/>
        <v>16998.3819</v>
      </c>
      <c r="G27" s="35">
        <f t="shared" si="2"/>
        <v>26826.846314579998</v>
      </c>
      <c r="H27" s="35">
        <f t="shared" si="3"/>
        <v>56014.455104843029</v>
      </c>
      <c r="I27" s="34">
        <v>200241</v>
      </c>
      <c r="J27" s="35">
        <f t="shared" si="4"/>
        <v>303565.35600000003</v>
      </c>
      <c r="K27" s="44">
        <f t="shared" si="5"/>
        <v>360028.51221600006</v>
      </c>
    </row>
    <row r="28" spans="1:11" x14ac:dyDescent="0.25">
      <c r="A28" s="8"/>
      <c r="B28" s="15"/>
      <c r="C28" s="32" t="s">
        <v>5</v>
      </c>
      <c r="D28" s="34"/>
      <c r="E28" s="35">
        <v>698</v>
      </c>
      <c r="F28" s="35">
        <f t="shared" si="1"/>
        <v>1012.1</v>
      </c>
      <c r="G28" s="35">
        <f t="shared" si="2"/>
        <v>1597.2962200000002</v>
      </c>
      <c r="H28" s="35">
        <f t="shared" si="3"/>
        <v>3335.1545073600005</v>
      </c>
      <c r="I28" s="34">
        <v>10124</v>
      </c>
      <c r="J28" s="35">
        <v>28810</v>
      </c>
      <c r="K28" s="44">
        <v>37000</v>
      </c>
    </row>
    <row r="29" spans="1:11" ht="15.75" thickBot="1" x14ac:dyDescent="0.3">
      <c r="A29" s="6"/>
      <c r="B29" s="16"/>
      <c r="C29" s="33" t="s">
        <v>6</v>
      </c>
      <c r="D29" s="45"/>
      <c r="E29" s="46">
        <f t="shared" si="0"/>
        <v>0</v>
      </c>
      <c r="F29" s="46">
        <f t="shared" si="1"/>
        <v>0</v>
      </c>
      <c r="G29" s="46">
        <f t="shared" si="2"/>
        <v>0</v>
      </c>
      <c r="H29" s="46">
        <f t="shared" si="3"/>
        <v>0</v>
      </c>
      <c r="I29" s="45"/>
      <c r="J29" s="46">
        <v>92000</v>
      </c>
      <c r="K29" s="47">
        <v>455562</v>
      </c>
    </row>
    <row r="30" spans="1:11" x14ac:dyDescent="0.25">
      <c r="A30" s="12" t="s">
        <v>12</v>
      </c>
      <c r="B30" s="14">
        <v>8</v>
      </c>
      <c r="C30" s="31" t="s">
        <v>2</v>
      </c>
      <c r="D30" s="41">
        <v>45698</v>
      </c>
      <c r="E30" s="42">
        <f t="shared" si="0"/>
        <v>66581.986000000004</v>
      </c>
      <c r="F30" s="42">
        <f t="shared" si="1"/>
        <v>96543.879700000005</v>
      </c>
      <c r="G30" s="42">
        <f t="shared" si="2"/>
        <v>152365.55094253999</v>
      </c>
      <c r="H30" s="42">
        <f t="shared" si="3"/>
        <v>318139.27036802354</v>
      </c>
      <c r="I30" s="41">
        <v>1137300</v>
      </c>
      <c r="J30" s="42">
        <f t="shared" si="4"/>
        <v>1724146.8</v>
      </c>
      <c r="K30" s="43">
        <f t="shared" si="5"/>
        <v>2044838.1048000001</v>
      </c>
    </row>
    <row r="31" spans="1:11" x14ac:dyDescent="0.25">
      <c r="A31" s="8"/>
      <c r="B31" s="15"/>
      <c r="C31" s="32" t="s">
        <v>3</v>
      </c>
      <c r="D31" s="34">
        <f>D30*35/100</f>
        <v>15994.3</v>
      </c>
      <c r="E31" s="35">
        <f t="shared" si="0"/>
        <v>23303.695099999997</v>
      </c>
      <c r="F31" s="35">
        <f t="shared" si="1"/>
        <v>33790.357894999994</v>
      </c>
      <c r="G31" s="35">
        <f t="shared" si="2"/>
        <v>53327.942829888991</v>
      </c>
      <c r="H31" s="35">
        <f t="shared" si="3"/>
        <v>111348.7446288082</v>
      </c>
      <c r="I31" s="34">
        <f>I30*35/100</f>
        <v>398055</v>
      </c>
      <c r="J31" s="35">
        <f t="shared" si="4"/>
        <v>603451.38</v>
      </c>
      <c r="K31" s="44">
        <f t="shared" si="5"/>
        <v>715693.33668000007</v>
      </c>
    </row>
    <row r="32" spans="1:11" x14ac:dyDescent="0.25">
      <c r="A32" s="8"/>
      <c r="B32" s="15"/>
      <c r="C32" s="32" t="s">
        <v>4</v>
      </c>
      <c r="D32" s="34">
        <v>6033</v>
      </c>
      <c r="E32" s="35">
        <f t="shared" si="0"/>
        <v>8790.0810000000001</v>
      </c>
      <c r="F32" s="35">
        <f t="shared" si="1"/>
        <v>12745.61745</v>
      </c>
      <c r="G32" s="35">
        <f t="shared" si="2"/>
        <v>20115.133459589997</v>
      </c>
      <c r="H32" s="35">
        <f t="shared" si="3"/>
        <v>42000.398663623913</v>
      </c>
      <c r="I32" s="34">
        <v>150133</v>
      </c>
      <c r="J32" s="35">
        <f t="shared" si="4"/>
        <v>227601.628</v>
      </c>
      <c r="K32" s="44">
        <f t="shared" si="5"/>
        <v>269935.53080800001</v>
      </c>
    </row>
    <row r="33" spans="1:11" x14ac:dyDescent="0.25">
      <c r="A33" s="8"/>
      <c r="B33" s="15"/>
      <c r="C33" s="32" t="s">
        <v>5</v>
      </c>
      <c r="D33" s="34"/>
      <c r="E33" s="35">
        <v>698</v>
      </c>
      <c r="F33" s="35">
        <f t="shared" si="1"/>
        <v>1012.1</v>
      </c>
      <c r="G33" s="35">
        <f t="shared" si="2"/>
        <v>1597.2962200000002</v>
      </c>
      <c r="H33" s="35">
        <f t="shared" si="3"/>
        <v>3335.1545073600005</v>
      </c>
      <c r="I33" s="34">
        <v>10124</v>
      </c>
      <c r="J33" s="35">
        <v>26810</v>
      </c>
      <c r="K33" s="44">
        <v>34000</v>
      </c>
    </row>
    <row r="34" spans="1:11" ht="15.75" thickBot="1" x14ac:dyDescent="0.3">
      <c r="A34" s="6"/>
      <c r="B34" s="16"/>
      <c r="C34" s="33" t="s">
        <v>6</v>
      </c>
      <c r="D34" s="45"/>
      <c r="E34" s="46">
        <f t="shared" si="0"/>
        <v>0</v>
      </c>
      <c r="F34" s="46">
        <f t="shared" si="1"/>
        <v>0</v>
      </c>
      <c r="G34" s="46">
        <f t="shared" si="2"/>
        <v>0</v>
      </c>
      <c r="H34" s="46">
        <f t="shared" si="3"/>
        <v>0</v>
      </c>
      <c r="I34" s="45"/>
      <c r="J34" s="45">
        <v>80000</v>
      </c>
      <c r="K34" s="47">
        <v>382700</v>
      </c>
    </row>
    <row r="35" spans="1:11" ht="15.75" thickBot="1" x14ac:dyDescent="0.3">
      <c r="A35" s="49" t="s">
        <v>13</v>
      </c>
      <c r="B35" s="50"/>
      <c r="C35" s="50"/>
      <c r="D35" s="50"/>
      <c r="E35" s="50"/>
      <c r="F35" s="50"/>
      <c r="G35" s="50"/>
      <c r="H35" s="50"/>
      <c r="I35" s="50"/>
      <c r="J35" s="50"/>
      <c r="K35" s="51"/>
    </row>
    <row r="36" spans="1:11" x14ac:dyDescent="0.25">
      <c r="A36" s="17" t="s">
        <v>14</v>
      </c>
      <c r="B36" s="14">
        <v>12</v>
      </c>
      <c r="C36" s="31" t="s">
        <v>2</v>
      </c>
      <c r="D36" s="41">
        <v>61032.800000000003</v>
      </c>
      <c r="E36" s="42">
        <f>D36*45.7/100+D36</f>
        <v>88924.789600000004</v>
      </c>
      <c r="F36" s="42">
        <f>E36*45/100+E36</f>
        <v>128940.94492000001</v>
      </c>
      <c r="G36" s="42">
        <f>F36*57.82/100+F36</f>
        <v>203494.59927274403</v>
      </c>
      <c r="H36" s="42">
        <f>G36*108.8/100+G36</f>
        <v>424896.72328148957</v>
      </c>
      <c r="I36" s="41">
        <v>1518920</v>
      </c>
      <c r="J36" s="41">
        <f>I36*51.6/100+I36</f>
        <v>2302682.7199999997</v>
      </c>
      <c r="K36" s="52">
        <f>J36*18.6/100+J36</f>
        <v>2730981.7059199996</v>
      </c>
    </row>
    <row r="37" spans="1:11" x14ac:dyDescent="0.25">
      <c r="A37" s="10"/>
      <c r="B37" s="15"/>
      <c r="C37" s="32" t="s">
        <v>3</v>
      </c>
      <c r="D37" s="34">
        <f>D36*35/100</f>
        <v>21361.48</v>
      </c>
      <c r="E37" s="40">
        <f t="shared" ref="E37:E60" si="6">D37*45.7/100+D37</f>
        <v>31123.676359999998</v>
      </c>
      <c r="F37" s="40">
        <f t="shared" ref="F37:F60" si="7">E37*45/100+E37</f>
        <v>45129.330721999999</v>
      </c>
      <c r="G37" s="40">
        <f t="shared" ref="G37:G60" si="8">F37*57.82/100+F37</f>
        <v>71223.109745460402</v>
      </c>
      <c r="H37" s="40">
        <f t="shared" ref="H37:H60" si="9">G37*108.8/100+G37</f>
        <v>148713.85314852133</v>
      </c>
      <c r="I37" s="34">
        <f>I36*35/100</f>
        <v>531622</v>
      </c>
      <c r="J37" s="39">
        <f t="shared" ref="J37:J58" si="10">I37*51.6/100+I37</f>
        <v>805938.95200000005</v>
      </c>
      <c r="K37" s="53">
        <f t="shared" ref="K37:K58" si="11">J37*18.6/100+J37</f>
        <v>955843.59707200003</v>
      </c>
    </row>
    <row r="38" spans="1:11" x14ac:dyDescent="0.25">
      <c r="A38" s="10"/>
      <c r="B38" s="15"/>
      <c r="C38" s="32" t="s">
        <v>4</v>
      </c>
      <c r="D38" s="34">
        <v>8046</v>
      </c>
      <c r="E38" s="40">
        <f t="shared" si="6"/>
        <v>11723.022000000001</v>
      </c>
      <c r="F38" s="40">
        <f t="shared" si="7"/>
        <v>16998.3819</v>
      </c>
      <c r="G38" s="40">
        <f t="shared" si="8"/>
        <v>26826.846314579998</v>
      </c>
      <c r="H38" s="40">
        <f t="shared" si="9"/>
        <v>56014.455104843029</v>
      </c>
      <c r="I38" s="34">
        <v>200241</v>
      </c>
      <c r="J38" s="39">
        <f t="shared" si="10"/>
        <v>303565.35600000003</v>
      </c>
      <c r="K38" s="53">
        <f t="shared" si="11"/>
        <v>360028.51221600006</v>
      </c>
    </row>
    <row r="39" spans="1:11" x14ac:dyDescent="0.25">
      <c r="A39" s="10"/>
      <c r="B39" s="15"/>
      <c r="C39" s="32" t="s">
        <v>5</v>
      </c>
      <c r="D39" s="34"/>
      <c r="E39" s="40">
        <v>698</v>
      </c>
      <c r="F39" s="40">
        <f t="shared" si="7"/>
        <v>1012.1</v>
      </c>
      <c r="G39" s="40">
        <f t="shared" si="8"/>
        <v>1597.2962200000002</v>
      </c>
      <c r="H39" s="40">
        <f t="shared" si="9"/>
        <v>3335.1545073600005</v>
      </c>
      <c r="I39" s="34">
        <v>10124</v>
      </c>
      <c r="J39" s="39">
        <v>28810</v>
      </c>
      <c r="K39" s="53">
        <v>37000</v>
      </c>
    </row>
    <row r="40" spans="1:11" ht="15.75" thickBot="1" x14ac:dyDescent="0.3">
      <c r="A40" s="18"/>
      <c r="B40" s="16"/>
      <c r="C40" s="33" t="s">
        <v>6</v>
      </c>
      <c r="D40" s="45"/>
      <c r="E40" s="54">
        <f t="shared" si="6"/>
        <v>0</v>
      </c>
      <c r="F40" s="54">
        <f t="shared" si="7"/>
        <v>0</v>
      </c>
      <c r="G40" s="54">
        <f t="shared" si="8"/>
        <v>0</v>
      </c>
      <c r="H40" s="54">
        <f t="shared" si="9"/>
        <v>0</v>
      </c>
      <c r="I40" s="45"/>
      <c r="J40" s="55">
        <v>92000</v>
      </c>
      <c r="K40" s="56">
        <v>455562</v>
      </c>
    </row>
    <row r="41" spans="1:11" x14ac:dyDescent="0.25">
      <c r="A41" s="17" t="s">
        <v>15</v>
      </c>
      <c r="B41" s="14">
        <v>12</v>
      </c>
      <c r="C41" s="31" t="s">
        <v>2</v>
      </c>
      <c r="D41" s="41">
        <v>61032.800000000003</v>
      </c>
      <c r="E41" s="42">
        <f t="shared" si="6"/>
        <v>88924.789600000004</v>
      </c>
      <c r="F41" s="42">
        <f t="shared" si="7"/>
        <v>128940.94492000001</v>
      </c>
      <c r="G41" s="42">
        <f t="shared" si="8"/>
        <v>203494.59927274403</v>
      </c>
      <c r="H41" s="42">
        <f t="shared" si="9"/>
        <v>424896.72328148957</v>
      </c>
      <c r="I41" s="41">
        <v>1518920</v>
      </c>
      <c r="J41" s="41">
        <f t="shared" si="10"/>
        <v>2302682.7199999997</v>
      </c>
      <c r="K41" s="52">
        <f t="shared" si="11"/>
        <v>2730981.7059199996</v>
      </c>
    </row>
    <row r="42" spans="1:11" x14ac:dyDescent="0.25">
      <c r="A42" s="10"/>
      <c r="B42" s="15"/>
      <c r="C42" s="32" t="s">
        <v>3</v>
      </c>
      <c r="D42" s="34">
        <f>D41*24/100</f>
        <v>14647.872000000001</v>
      </c>
      <c r="E42" s="40">
        <f t="shared" si="6"/>
        <v>21341.949504000004</v>
      </c>
      <c r="F42" s="40">
        <f t="shared" si="7"/>
        <v>30945.826780800006</v>
      </c>
      <c r="G42" s="40">
        <f t="shared" si="8"/>
        <v>48838.703825458564</v>
      </c>
      <c r="H42" s="40">
        <f t="shared" si="9"/>
        <v>101975.21358755749</v>
      </c>
      <c r="I42" s="34">
        <f>I41*24/100</f>
        <v>364540.8</v>
      </c>
      <c r="J42" s="39">
        <f t="shared" si="10"/>
        <v>552643.85279999999</v>
      </c>
      <c r="K42" s="53">
        <f t="shared" si="11"/>
        <v>655435.6094208</v>
      </c>
    </row>
    <row r="43" spans="1:11" x14ac:dyDescent="0.25">
      <c r="A43" s="10"/>
      <c r="B43" s="15"/>
      <c r="C43" s="32" t="s">
        <v>4</v>
      </c>
      <c r="D43" s="34">
        <v>8046</v>
      </c>
      <c r="E43" s="40">
        <f t="shared" si="6"/>
        <v>11723.022000000001</v>
      </c>
      <c r="F43" s="40">
        <f t="shared" si="7"/>
        <v>16998.3819</v>
      </c>
      <c r="G43" s="40">
        <f t="shared" si="8"/>
        <v>26826.846314579998</v>
      </c>
      <c r="H43" s="40">
        <f t="shared" si="9"/>
        <v>56014.455104843029</v>
      </c>
      <c r="I43" s="34">
        <v>200241</v>
      </c>
      <c r="J43" s="39">
        <f t="shared" si="10"/>
        <v>303565.35600000003</v>
      </c>
      <c r="K43" s="53">
        <f t="shared" si="11"/>
        <v>360028.51221600006</v>
      </c>
    </row>
    <row r="44" spans="1:11" x14ac:dyDescent="0.25">
      <c r="A44" s="10"/>
      <c r="B44" s="15"/>
      <c r="C44" s="32" t="s">
        <v>5</v>
      </c>
      <c r="D44" s="34"/>
      <c r="E44" s="40">
        <v>698</v>
      </c>
      <c r="F44" s="40">
        <f t="shared" si="7"/>
        <v>1012.1</v>
      </c>
      <c r="G44" s="40">
        <f t="shared" si="8"/>
        <v>1597.2962200000002</v>
      </c>
      <c r="H44" s="40">
        <f t="shared" si="9"/>
        <v>3335.1545073600005</v>
      </c>
      <c r="I44" s="34">
        <v>10124</v>
      </c>
      <c r="J44" s="39">
        <v>28810</v>
      </c>
      <c r="K44" s="53">
        <v>37000</v>
      </c>
    </row>
    <row r="45" spans="1:11" ht="15.75" thickBot="1" x14ac:dyDescent="0.3">
      <c r="A45" s="18"/>
      <c r="B45" s="16"/>
      <c r="C45" s="33" t="s">
        <v>6</v>
      </c>
      <c r="D45" s="45"/>
      <c r="E45" s="54">
        <f t="shared" si="6"/>
        <v>0</v>
      </c>
      <c r="F45" s="54">
        <f t="shared" si="7"/>
        <v>0</v>
      </c>
      <c r="G45" s="54">
        <f t="shared" si="8"/>
        <v>0</v>
      </c>
      <c r="H45" s="54">
        <f t="shared" si="9"/>
        <v>0</v>
      </c>
      <c r="I45" s="45"/>
      <c r="J45" s="55">
        <v>92000</v>
      </c>
      <c r="K45" s="56">
        <v>455562</v>
      </c>
    </row>
    <row r="46" spans="1:11" x14ac:dyDescent="0.25">
      <c r="A46" s="12" t="s">
        <v>16</v>
      </c>
      <c r="B46" s="14">
        <v>11</v>
      </c>
      <c r="C46" s="31" t="s">
        <v>2</v>
      </c>
      <c r="D46" s="41">
        <v>36628</v>
      </c>
      <c r="E46" s="42">
        <f t="shared" si="6"/>
        <v>53366.995999999999</v>
      </c>
      <c r="F46" s="42">
        <f t="shared" si="7"/>
        <v>77382.144199999995</v>
      </c>
      <c r="G46" s="42">
        <f t="shared" si="8"/>
        <v>122124.49997643998</v>
      </c>
      <c r="H46" s="42">
        <f t="shared" si="9"/>
        <v>254995.95595080667</v>
      </c>
      <c r="I46" s="41">
        <v>1412917</v>
      </c>
      <c r="J46" s="41">
        <f t="shared" si="10"/>
        <v>2141982.1720000003</v>
      </c>
      <c r="K46" s="52">
        <f t="shared" si="11"/>
        <v>2540390.8559920006</v>
      </c>
    </row>
    <row r="47" spans="1:11" x14ac:dyDescent="0.25">
      <c r="A47" s="8"/>
      <c r="B47" s="15"/>
      <c r="C47" s="32" t="s">
        <v>3</v>
      </c>
      <c r="D47" s="34">
        <f>D46*35/100</f>
        <v>12819.8</v>
      </c>
      <c r="E47" s="40">
        <f t="shared" si="6"/>
        <v>18678.4486</v>
      </c>
      <c r="F47" s="40">
        <f t="shared" si="7"/>
        <v>27083.750469999999</v>
      </c>
      <c r="G47" s="40">
        <f t="shared" si="8"/>
        <v>42743.574991754002</v>
      </c>
      <c r="H47" s="40">
        <f t="shared" si="9"/>
        <v>89248.58458278235</v>
      </c>
      <c r="I47" s="34">
        <f>I46*35/100</f>
        <v>494520.95</v>
      </c>
      <c r="J47" s="39">
        <f t="shared" si="10"/>
        <v>749693.76020000002</v>
      </c>
      <c r="K47" s="53">
        <f t="shared" si="11"/>
        <v>889136.79959720001</v>
      </c>
    </row>
    <row r="48" spans="1:11" x14ac:dyDescent="0.25">
      <c r="A48" s="8"/>
      <c r="B48" s="15"/>
      <c r="C48" s="32" t="s">
        <v>4</v>
      </c>
      <c r="D48" s="34">
        <v>6033</v>
      </c>
      <c r="E48" s="40">
        <f t="shared" si="6"/>
        <v>8790.0810000000001</v>
      </c>
      <c r="F48" s="40">
        <f t="shared" si="7"/>
        <v>12745.61745</v>
      </c>
      <c r="G48" s="40">
        <f t="shared" si="8"/>
        <v>20115.133459589997</v>
      </c>
      <c r="H48" s="40">
        <f t="shared" si="9"/>
        <v>42000.398663623913</v>
      </c>
      <c r="I48" s="34">
        <v>150133</v>
      </c>
      <c r="J48" s="39">
        <f t="shared" si="10"/>
        <v>227601.628</v>
      </c>
      <c r="K48" s="53">
        <f t="shared" si="11"/>
        <v>269935.53080800001</v>
      </c>
    </row>
    <row r="49" spans="1:11" x14ac:dyDescent="0.25">
      <c r="A49" s="8"/>
      <c r="B49" s="15"/>
      <c r="C49" s="32" t="s">
        <v>5</v>
      </c>
      <c r="D49" s="34"/>
      <c r="E49" s="40">
        <v>698</v>
      </c>
      <c r="F49" s="40">
        <f t="shared" si="7"/>
        <v>1012.1</v>
      </c>
      <c r="G49" s="40">
        <f t="shared" si="8"/>
        <v>1597.2962200000002</v>
      </c>
      <c r="H49" s="40">
        <f t="shared" si="9"/>
        <v>3335.1545073600005</v>
      </c>
      <c r="I49" s="34">
        <v>10124</v>
      </c>
      <c r="J49" s="39">
        <v>28810</v>
      </c>
      <c r="K49" s="53">
        <v>37000</v>
      </c>
    </row>
    <row r="50" spans="1:11" ht="15.75" thickBot="1" x14ac:dyDescent="0.3">
      <c r="A50" s="6"/>
      <c r="B50" s="16"/>
      <c r="C50" s="33" t="s">
        <v>6</v>
      </c>
      <c r="D50" s="45"/>
      <c r="E50" s="54">
        <f t="shared" si="6"/>
        <v>0</v>
      </c>
      <c r="F50" s="54">
        <f t="shared" si="7"/>
        <v>0</v>
      </c>
      <c r="G50" s="54">
        <f t="shared" si="8"/>
        <v>0</v>
      </c>
      <c r="H50" s="54">
        <f t="shared" si="9"/>
        <v>0</v>
      </c>
      <c r="I50" s="45"/>
      <c r="J50" s="55">
        <v>92000</v>
      </c>
      <c r="K50" s="56">
        <v>455562</v>
      </c>
    </row>
    <row r="51" spans="1:11" x14ac:dyDescent="0.25">
      <c r="A51" s="12" t="s">
        <v>17</v>
      </c>
      <c r="B51" s="14">
        <v>10</v>
      </c>
      <c r="C51" s="31" t="s">
        <v>2</v>
      </c>
      <c r="D51" s="41">
        <v>52813</v>
      </c>
      <c r="E51" s="42">
        <f t="shared" si="6"/>
        <v>76948.540999999997</v>
      </c>
      <c r="F51" s="42">
        <f t="shared" si="7"/>
        <v>111575.38445</v>
      </c>
      <c r="G51" s="42">
        <f t="shared" si="8"/>
        <v>176088.27173899001</v>
      </c>
      <c r="H51" s="42">
        <f t="shared" si="9"/>
        <v>367672.31139101111</v>
      </c>
      <c r="I51" s="41">
        <v>1314358</v>
      </c>
      <c r="J51" s="41">
        <f t="shared" si="10"/>
        <v>1992566.7280000001</v>
      </c>
      <c r="K51" s="52">
        <f t="shared" si="11"/>
        <v>2363184.1394080003</v>
      </c>
    </row>
    <row r="52" spans="1:11" x14ac:dyDescent="0.25">
      <c r="A52" s="8"/>
      <c r="B52" s="15"/>
      <c r="C52" s="32" t="s">
        <v>3</v>
      </c>
      <c r="D52" s="34">
        <f>D51*35/100</f>
        <v>18484.55</v>
      </c>
      <c r="E52" s="40">
        <f t="shared" si="6"/>
        <v>26931.98935</v>
      </c>
      <c r="F52" s="40">
        <f t="shared" si="7"/>
        <v>39051.384557500001</v>
      </c>
      <c r="G52" s="40">
        <f t="shared" si="8"/>
        <v>61630.895108646502</v>
      </c>
      <c r="H52" s="40">
        <f t="shared" si="9"/>
        <v>128685.3089868539</v>
      </c>
      <c r="I52" s="34">
        <f>I51*35/100</f>
        <v>460025.3</v>
      </c>
      <c r="J52" s="39">
        <f t="shared" si="10"/>
        <v>697398.35479999997</v>
      </c>
      <c r="K52" s="53">
        <f t="shared" si="11"/>
        <v>827114.44879279996</v>
      </c>
    </row>
    <row r="53" spans="1:11" x14ac:dyDescent="0.25">
      <c r="A53" s="8"/>
      <c r="B53" s="15"/>
      <c r="C53" s="32" t="s">
        <v>4</v>
      </c>
      <c r="D53" s="34">
        <v>6033</v>
      </c>
      <c r="E53" s="40">
        <f t="shared" si="6"/>
        <v>8790.0810000000001</v>
      </c>
      <c r="F53" s="40">
        <f t="shared" si="7"/>
        <v>12745.61745</v>
      </c>
      <c r="G53" s="40">
        <f t="shared" si="8"/>
        <v>20115.133459589997</v>
      </c>
      <c r="H53" s="40">
        <f t="shared" si="9"/>
        <v>42000.398663623913</v>
      </c>
      <c r="I53" s="34">
        <v>150133</v>
      </c>
      <c r="J53" s="39">
        <f t="shared" si="10"/>
        <v>227601.628</v>
      </c>
      <c r="K53" s="53">
        <f t="shared" si="11"/>
        <v>269935.53080800001</v>
      </c>
    </row>
    <row r="54" spans="1:11" x14ac:dyDescent="0.25">
      <c r="A54" s="8"/>
      <c r="B54" s="15"/>
      <c r="C54" s="32" t="s">
        <v>5</v>
      </c>
      <c r="D54" s="34"/>
      <c r="E54" s="40">
        <v>698</v>
      </c>
      <c r="F54" s="40">
        <f t="shared" si="7"/>
        <v>1012.1</v>
      </c>
      <c r="G54" s="40">
        <f t="shared" si="8"/>
        <v>1597.2962200000002</v>
      </c>
      <c r="H54" s="40">
        <f t="shared" si="9"/>
        <v>3335.1545073600005</v>
      </c>
      <c r="I54" s="34">
        <v>10124</v>
      </c>
      <c r="J54" s="39">
        <v>28810</v>
      </c>
      <c r="K54" s="53">
        <v>37000</v>
      </c>
    </row>
    <row r="55" spans="1:11" ht="15.75" thickBot="1" x14ac:dyDescent="0.3">
      <c r="A55" s="6"/>
      <c r="B55" s="16"/>
      <c r="C55" s="33" t="s">
        <v>6</v>
      </c>
      <c r="D55" s="45"/>
      <c r="E55" s="54">
        <f t="shared" si="6"/>
        <v>0</v>
      </c>
      <c r="F55" s="54">
        <f t="shared" si="7"/>
        <v>0</v>
      </c>
      <c r="G55" s="54">
        <f t="shared" si="8"/>
        <v>0</v>
      </c>
      <c r="H55" s="54">
        <f t="shared" si="9"/>
        <v>0</v>
      </c>
      <c r="I55" s="45"/>
      <c r="J55" s="55">
        <v>92000</v>
      </c>
      <c r="K55" s="56">
        <v>455562</v>
      </c>
    </row>
    <row r="56" spans="1:11" x14ac:dyDescent="0.25">
      <c r="A56" s="12" t="s">
        <v>12</v>
      </c>
      <c r="B56" s="14">
        <v>8</v>
      </c>
      <c r="C56" s="31" t="s">
        <v>2</v>
      </c>
      <c r="D56" s="41">
        <v>45698</v>
      </c>
      <c r="E56" s="42">
        <f t="shared" si="6"/>
        <v>66581.986000000004</v>
      </c>
      <c r="F56" s="42">
        <f t="shared" si="7"/>
        <v>96543.879700000005</v>
      </c>
      <c r="G56" s="42">
        <f t="shared" si="8"/>
        <v>152365.55094253999</v>
      </c>
      <c r="H56" s="42">
        <f t="shared" si="9"/>
        <v>318139.27036802354</v>
      </c>
      <c r="I56" s="41">
        <v>137300</v>
      </c>
      <c r="J56" s="41">
        <f t="shared" si="10"/>
        <v>208146.8</v>
      </c>
      <c r="K56" s="52">
        <f t="shared" si="11"/>
        <v>246862.10479999997</v>
      </c>
    </row>
    <row r="57" spans="1:11" x14ac:dyDescent="0.25">
      <c r="A57" s="8"/>
      <c r="B57" s="15"/>
      <c r="C57" s="32" t="s">
        <v>3</v>
      </c>
      <c r="D57" s="34">
        <f>D56*35/100</f>
        <v>15994.3</v>
      </c>
      <c r="E57" s="40">
        <f t="shared" si="6"/>
        <v>23303.695099999997</v>
      </c>
      <c r="F57" s="40">
        <f t="shared" si="7"/>
        <v>33790.357894999994</v>
      </c>
      <c r="G57" s="40">
        <f t="shared" si="8"/>
        <v>53327.942829888991</v>
      </c>
      <c r="H57" s="40">
        <f t="shared" si="9"/>
        <v>111348.7446288082</v>
      </c>
      <c r="I57" s="34">
        <f>I56*35/100</f>
        <v>48055</v>
      </c>
      <c r="J57" s="39">
        <f t="shared" si="10"/>
        <v>72851.38</v>
      </c>
      <c r="K57" s="53">
        <f t="shared" si="11"/>
        <v>86401.736680000002</v>
      </c>
    </row>
    <row r="58" spans="1:11" x14ac:dyDescent="0.25">
      <c r="A58" s="8"/>
      <c r="B58" s="15"/>
      <c r="C58" s="32" t="s">
        <v>4</v>
      </c>
      <c r="D58" s="34">
        <v>6033</v>
      </c>
      <c r="E58" s="40">
        <f t="shared" si="6"/>
        <v>8790.0810000000001</v>
      </c>
      <c r="F58" s="40">
        <f t="shared" si="7"/>
        <v>12745.61745</v>
      </c>
      <c r="G58" s="40">
        <f t="shared" si="8"/>
        <v>20115.133459589997</v>
      </c>
      <c r="H58" s="40">
        <f t="shared" si="9"/>
        <v>42000.398663623913</v>
      </c>
      <c r="I58" s="34"/>
      <c r="J58" s="39">
        <f t="shared" si="10"/>
        <v>0</v>
      </c>
      <c r="K58" s="53">
        <f t="shared" si="11"/>
        <v>0</v>
      </c>
    </row>
    <row r="59" spans="1:11" x14ac:dyDescent="0.25">
      <c r="A59" s="8"/>
      <c r="B59" s="15"/>
      <c r="C59" s="32" t="s">
        <v>5</v>
      </c>
      <c r="D59" s="34"/>
      <c r="E59" s="40">
        <v>698</v>
      </c>
      <c r="F59" s="40">
        <f t="shared" si="7"/>
        <v>1012.1</v>
      </c>
      <c r="G59" s="40">
        <f t="shared" si="8"/>
        <v>1597.2962200000002</v>
      </c>
      <c r="H59" s="40">
        <f t="shared" si="9"/>
        <v>3335.1545073600005</v>
      </c>
      <c r="I59" s="34">
        <v>10124</v>
      </c>
      <c r="J59" s="39">
        <v>26810</v>
      </c>
      <c r="K59" s="53">
        <v>34000</v>
      </c>
    </row>
    <row r="60" spans="1:11" ht="15.75" thickBot="1" x14ac:dyDescent="0.3">
      <c r="A60" s="6"/>
      <c r="B60" s="16"/>
      <c r="C60" s="33" t="s">
        <v>6</v>
      </c>
      <c r="D60" s="45"/>
      <c r="E60" s="54">
        <f t="shared" si="6"/>
        <v>0</v>
      </c>
      <c r="F60" s="54">
        <f t="shared" si="7"/>
        <v>0</v>
      </c>
      <c r="G60" s="54">
        <f t="shared" si="8"/>
        <v>0</v>
      </c>
      <c r="H60" s="54">
        <f t="shared" si="9"/>
        <v>0</v>
      </c>
      <c r="I60" s="45"/>
      <c r="J60" s="55">
        <v>80000</v>
      </c>
      <c r="K60" s="56">
        <v>382700</v>
      </c>
    </row>
    <row r="61" spans="1:11" ht="15.75" thickBot="1" x14ac:dyDescent="0.3">
      <c r="A61" s="49" t="s">
        <v>18</v>
      </c>
      <c r="B61" s="50"/>
      <c r="C61" s="50"/>
      <c r="D61" s="50"/>
      <c r="E61" s="50"/>
      <c r="F61" s="50"/>
      <c r="G61" s="50"/>
      <c r="H61" s="50"/>
      <c r="I61" s="50"/>
      <c r="J61" s="50"/>
      <c r="K61" s="51"/>
    </row>
    <row r="62" spans="1:11" x14ac:dyDescent="0.25">
      <c r="A62" s="12" t="s">
        <v>19</v>
      </c>
      <c r="B62" s="14">
        <v>12</v>
      </c>
      <c r="C62" s="31" t="s">
        <v>2</v>
      </c>
      <c r="D62" s="41">
        <v>61032.800000000003</v>
      </c>
      <c r="E62" s="42">
        <f>D62*45.7/100+D62</f>
        <v>88924.789600000004</v>
      </c>
      <c r="F62" s="42">
        <f>E62*45/100+E62</f>
        <v>128940.94492000001</v>
      </c>
      <c r="G62" s="42">
        <f>F62*57.82/100+F62</f>
        <v>203494.59927274403</v>
      </c>
      <c r="H62" s="42">
        <f>G62*108.8/100+G62</f>
        <v>424896.72328148957</v>
      </c>
      <c r="I62" s="41">
        <v>1518920</v>
      </c>
      <c r="J62" s="42">
        <f>I62*51.6/100+I62</f>
        <v>2302682.7199999997</v>
      </c>
      <c r="K62" s="43">
        <f>J62*18.6/100+J62</f>
        <v>2730981.7059199996</v>
      </c>
    </row>
    <row r="63" spans="1:11" x14ac:dyDescent="0.25">
      <c r="A63" s="8"/>
      <c r="B63" s="15"/>
      <c r="C63" s="32" t="s">
        <v>4</v>
      </c>
      <c r="D63" s="34">
        <v>18099</v>
      </c>
      <c r="E63" s="40">
        <f t="shared" ref="E63:E81" si="12">D63*45.7/100+D63</f>
        <v>26370.243000000002</v>
      </c>
      <c r="F63" s="40">
        <f t="shared" ref="F63:F81" si="13">E63*45/100+E63</f>
        <v>38236.852350000001</v>
      </c>
      <c r="G63" s="40">
        <f t="shared" ref="G63:G81" si="14">F63*57.82/100+F63</f>
        <v>60345.400378770006</v>
      </c>
      <c r="H63" s="40">
        <f t="shared" ref="H63:H81" si="15">G63*108.8/100+G63</f>
        <v>126001.19599087177</v>
      </c>
      <c r="I63" s="34">
        <v>450437</v>
      </c>
      <c r="J63" s="40">
        <f t="shared" ref="J63:J79" si="16">I63*51.6/100+I63</f>
        <v>682862.49199999997</v>
      </c>
      <c r="K63" s="57">
        <f t="shared" ref="K63:K79" si="17">J63*18.6/100+J63</f>
        <v>809874.91551199998</v>
      </c>
    </row>
    <row r="64" spans="1:11" x14ac:dyDescent="0.25">
      <c r="A64" s="8"/>
      <c r="B64" s="15"/>
      <c r="C64" s="32" t="s">
        <v>5</v>
      </c>
      <c r="D64" s="34"/>
      <c r="E64" s="40">
        <v>698</v>
      </c>
      <c r="F64" s="40">
        <f t="shared" si="13"/>
        <v>1012.1</v>
      </c>
      <c r="G64" s="40">
        <f t="shared" si="14"/>
        <v>1597.2962200000002</v>
      </c>
      <c r="H64" s="40">
        <f t="shared" si="15"/>
        <v>3335.1545073600005</v>
      </c>
      <c r="I64" s="34">
        <v>10124</v>
      </c>
      <c r="J64" s="40">
        <v>28810</v>
      </c>
      <c r="K64" s="57">
        <v>37000</v>
      </c>
    </row>
    <row r="65" spans="1:11" ht="15.75" thickBot="1" x14ac:dyDescent="0.3">
      <c r="A65" s="6"/>
      <c r="B65" s="16"/>
      <c r="C65" s="33" t="s">
        <v>20</v>
      </c>
      <c r="D65" s="45"/>
      <c r="E65" s="54">
        <f t="shared" si="12"/>
        <v>0</v>
      </c>
      <c r="F65" s="54">
        <f t="shared" si="13"/>
        <v>0</v>
      </c>
      <c r="G65" s="54">
        <f t="shared" si="14"/>
        <v>0</v>
      </c>
      <c r="H65" s="54">
        <f t="shared" si="15"/>
        <v>0</v>
      </c>
      <c r="I65" s="45"/>
      <c r="J65" s="54">
        <v>92000</v>
      </c>
      <c r="K65" s="58">
        <v>455562</v>
      </c>
    </row>
    <row r="66" spans="1:11" x14ac:dyDescent="0.25">
      <c r="A66" s="12" t="s">
        <v>21</v>
      </c>
      <c r="B66" s="14">
        <v>10</v>
      </c>
      <c r="C66" s="31" t="s">
        <v>2</v>
      </c>
      <c r="D66" s="41">
        <v>52813</v>
      </c>
      <c r="E66" s="42">
        <f t="shared" si="12"/>
        <v>76948.540999999997</v>
      </c>
      <c r="F66" s="42">
        <f t="shared" si="13"/>
        <v>111575.38445</v>
      </c>
      <c r="G66" s="42">
        <f t="shared" si="14"/>
        <v>176088.27173899001</v>
      </c>
      <c r="H66" s="42">
        <f t="shared" si="15"/>
        <v>367672.31139101111</v>
      </c>
      <c r="I66" s="41">
        <v>1314358</v>
      </c>
      <c r="J66" s="42">
        <f t="shared" si="16"/>
        <v>1992566.7280000001</v>
      </c>
      <c r="K66" s="43">
        <f t="shared" si="17"/>
        <v>2363184.1394080003</v>
      </c>
    </row>
    <row r="67" spans="1:11" x14ac:dyDescent="0.25">
      <c r="A67" s="8"/>
      <c r="B67" s="15"/>
      <c r="C67" s="32" t="s">
        <v>4</v>
      </c>
      <c r="D67" s="34">
        <v>10052</v>
      </c>
      <c r="E67" s="40">
        <f t="shared" si="12"/>
        <v>14645.763999999999</v>
      </c>
      <c r="F67" s="40">
        <f t="shared" si="13"/>
        <v>21236.357799999998</v>
      </c>
      <c r="G67" s="40">
        <f t="shared" si="14"/>
        <v>33515.219879959994</v>
      </c>
      <c r="H67" s="40">
        <f t="shared" si="15"/>
        <v>69979.779109356459</v>
      </c>
      <c r="I67" s="34">
        <v>250157</v>
      </c>
      <c r="J67" s="40">
        <f t="shared" si="16"/>
        <v>379238.01199999999</v>
      </c>
      <c r="K67" s="57">
        <f t="shared" si="17"/>
        <v>449776.28223200003</v>
      </c>
    </row>
    <row r="68" spans="1:11" x14ac:dyDescent="0.25">
      <c r="A68" s="8"/>
      <c r="B68" s="15"/>
      <c r="C68" s="32" t="s">
        <v>5</v>
      </c>
      <c r="D68" s="34"/>
      <c r="E68" s="40">
        <v>698</v>
      </c>
      <c r="F68" s="40">
        <f t="shared" si="13"/>
        <v>1012.1</v>
      </c>
      <c r="G68" s="40">
        <f t="shared" si="14"/>
        <v>1597.2962200000002</v>
      </c>
      <c r="H68" s="40">
        <f t="shared" si="15"/>
        <v>3335.1545073600005</v>
      </c>
      <c r="I68" s="34">
        <v>10124</v>
      </c>
      <c r="J68" s="40">
        <v>28810</v>
      </c>
      <c r="K68" s="57">
        <v>37000</v>
      </c>
    </row>
    <row r="69" spans="1:11" ht="15.75" thickBot="1" x14ac:dyDescent="0.3">
      <c r="A69" s="6"/>
      <c r="B69" s="16"/>
      <c r="C69" s="33" t="s">
        <v>20</v>
      </c>
      <c r="D69" s="45"/>
      <c r="E69" s="54">
        <f t="shared" si="12"/>
        <v>0</v>
      </c>
      <c r="F69" s="54">
        <f t="shared" si="13"/>
        <v>0</v>
      </c>
      <c r="G69" s="54">
        <f t="shared" si="14"/>
        <v>0</v>
      </c>
      <c r="H69" s="54">
        <f t="shared" si="15"/>
        <v>0</v>
      </c>
      <c r="I69" s="45"/>
      <c r="J69" s="54">
        <v>92000</v>
      </c>
      <c r="K69" s="58">
        <v>455562</v>
      </c>
    </row>
    <row r="70" spans="1:11" x14ac:dyDescent="0.25">
      <c r="A70" s="12" t="s">
        <v>21</v>
      </c>
      <c r="B70" s="14">
        <v>9</v>
      </c>
      <c r="C70" s="31" t="s">
        <v>2</v>
      </c>
      <c r="D70" s="41">
        <v>31695</v>
      </c>
      <c r="E70" s="42">
        <f t="shared" si="12"/>
        <v>46179.614999999998</v>
      </c>
      <c r="F70" s="42">
        <f t="shared" si="13"/>
        <v>66960.441749999998</v>
      </c>
      <c r="G70" s="42">
        <f t="shared" si="14"/>
        <v>105676.96916985</v>
      </c>
      <c r="H70" s="42">
        <f t="shared" si="15"/>
        <v>220653.5116266468</v>
      </c>
      <c r="I70" s="41">
        <v>1222627</v>
      </c>
      <c r="J70" s="42">
        <f t="shared" si="16"/>
        <v>1853502.5320000001</v>
      </c>
      <c r="K70" s="43">
        <f t="shared" si="17"/>
        <v>2198254.0029520001</v>
      </c>
    </row>
    <row r="71" spans="1:11" x14ac:dyDescent="0.25">
      <c r="A71" s="8"/>
      <c r="B71" s="15"/>
      <c r="C71" s="32" t="s">
        <v>4</v>
      </c>
      <c r="D71" s="34">
        <v>10052</v>
      </c>
      <c r="E71" s="40">
        <f t="shared" si="12"/>
        <v>14645.763999999999</v>
      </c>
      <c r="F71" s="40">
        <f t="shared" si="13"/>
        <v>21236.357799999998</v>
      </c>
      <c r="G71" s="40">
        <f t="shared" si="14"/>
        <v>33515.219879959994</v>
      </c>
      <c r="H71" s="40">
        <f t="shared" si="15"/>
        <v>69979.779109356459</v>
      </c>
      <c r="I71" s="34">
        <v>250157</v>
      </c>
      <c r="J71" s="40">
        <f t="shared" si="16"/>
        <v>379238.01199999999</v>
      </c>
      <c r="K71" s="57">
        <f t="shared" si="17"/>
        <v>449776.28223200003</v>
      </c>
    </row>
    <row r="72" spans="1:11" x14ac:dyDescent="0.25">
      <c r="A72" s="8"/>
      <c r="B72" s="15"/>
      <c r="C72" s="32" t="s">
        <v>5</v>
      </c>
      <c r="D72" s="34"/>
      <c r="E72" s="40">
        <v>698</v>
      </c>
      <c r="F72" s="40">
        <f t="shared" si="13"/>
        <v>1012.1</v>
      </c>
      <c r="G72" s="40">
        <f t="shared" si="14"/>
        <v>1597.2962200000002</v>
      </c>
      <c r="H72" s="40">
        <f t="shared" si="15"/>
        <v>3335.1545073600005</v>
      </c>
      <c r="I72" s="34">
        <v>10124</v>
      </c>
      <c r="J72" s="40">
        <v>26810</v>
      </c>
      <c r="K72" s="57">
        <v>34000</v>
      </c>
    </row>
    <row r="73" spans="1:11" ht="15.75" thickBot="1" x14ac:dyDescent="0.3">
      <c r="A73" s="6"/>
      <c r="B73" s="16"/>
      <c r="C73" s="33" t="s">
        <v>20</v>
      </c>
      <c r="D73" s="45"/>
      <c r="E73" s="54">
        <f t="shared" si="12"/>
        <v>0</v>
      </c>
      <c r="F73" s="54">
        <f t="shared" si="13"/>
        <v>0</v>
      </c>
      <c r="G73" s="54">
        <f t="shared" si="14"/>
        <v>0</v>
      </c>
      <c r="H73" s="54">
        <f t="shared" si="15"/>
        <v>0</v>
      </c>
      <c r="I73" s="45"/>
      <c r="J73" s="54">
        <v>92000</v>
      </c>
      <c r="K73" s="58">
        <v>396932</v>
      </c>
    </row>
    <row r="74" spans="1:11" x14ac:dyDescent="0.25">
      <c r="A74" s="12" t="s">
        <v>12</v>
      </c>
      <c r="B74" s="14">
        <v>8</v>
      </c>
      <c r="C74" s="31" t="s">
        <v>2</v>
      </c>
      <c r="D74" s="41">
        <v>45698</v>
      </c>
      <c r="E74" s="42">
        <f t="shared" si="12"/>
        <v>66581.986000000004</v>
      </c>
      <c r="F74" s="42">
        <f t="shared" si="13"/>
        <v>96543.879700000005</v>
      </c>
      <c r="G74" s="42">
        <f t="shared" si="14"/>
        <v>152365.55094253999</v>
      </c>
      <c r="H74" s="42">
        <f t="shared" si="15"/>
        <v>318139.27036802354</v>
      </c>
      <c r="I74" s="41">
        <v>1137300</v>
      </c>
      <c r="J74" s="42">
        <f t="shared" si="16"/>
        <v>1724146.8</v>
      </c>
      <c r="K74" s="43">
        <f t="shared" si="17"/>
        <v>2044838.1048000001</v>
      </c>
    </row>
    <row r="75" spans="1:11" x14ac:dyDescent="0.25">
      <c r="A75" s="8"/>
      <c r="B75" s="15"/>
      <c r="C75" s="32" t="s">
        <v>4</v>
      </c>
      <c r="D75" s="34">
        <v>10052</v>
      </c>
      <c r="E75" s="40">
        <f t="shared" si="12"/>
        <v>14645.763999999999</v>
      </c>
      <c r="F75" s="40">
        <f t="shared" si="13"/>
        <v>21236.357799999998</v>
      </c>
      <c r="G75" s="40">
        <f t="shared" si="14"/>
        <v>33515.219879959994</v>
      </c>
      <c r="H75" s="40">
        <f t="shared" si="15"/>
        <v>69979.779109356459</v>
      </c>
      <c r="I75" s="34">
        <v>250157</v>
      </c>
      <c r="J75" s="40">
        <f t="shared" si="16"/>
        <v>379238.01199999999</v>
      </c>
      <c r="K75" s="57">
        <f t="shared" si="17"/>
        <v>449776.28223200003</v>
      </c>
    </row>
    <row r="76" spans="1:11" x14ac:dyDescent="0.25">
      <c r="A76" s="8"/>
      <c r="B76" s="15"/>
      <c r="C76" s="32" t="s">
        <v>5</v>
      </c>
      <c r="D76" s="34"/>
      <c r="E76" s="40">
        <v>698</v>
      </c>
      <c r="F76" s="40">
        <f t="shared" si="13"/>
        <v>1012.1</v>
      </c>
      <c r="G76" s="40">
        <f t="shared" si="14"/>
        <v>1597.2962200000002</v>
      </c>
      <c r="H76" s="40">
        <f t="shared" si="15"/>
        <v>3335.1545073600005</v>
      </c>
      <c r="I76" s="34">
        <v>10124</v>
      </c>
      <c r="J76" s="40">
        <v>26810</v>
      </c>
      <c r="K76" s="57">
        <v>34000</v>
      </c>
    </row>
    <row r="77" spans="1:11" ht="15.75" thickBot="1" x14ac:dyDescent="0.3">
      <c r="A77" s="6"/>
      <c r="B77" s="16"/>
      <c r="C77" s="33" t="s">
        <v>20</v>
      </c>
      <c r="D77" s="45"/>
      <c r="E77" s="54">
        <f t="shared" si="12"/>
        <v>0</v>
      </c>
      <c r="F77" s="54">
        <f t="shared" si="13"/>
        <v>0</v>
      </c>
      <c r="G77" s="54">
        <f t="shared" si="14"/>
        <v>0</v>
      </c>
      <c r="H77" s="54">
        <f t="shared" si="15"/>
        <v>0</v>
      </c>
      <c r="I77" s="45"/>
      <c r="J77" s="54">
        <v>80000</v>
      </c>
      <c r="K77" s="58">
        <v>382700</v>
      </c>
    </row>
    <row r="78" spans="1:11" x14ac:dyDescent="0.25">
      <c r="A78" s="12" t="s">
        <v>22</v>
      </c>
      <c r="B78" s="14">
        <v>7</v>
      </c>
      <c r="C78" s="31" t="s">
        <v>2</v>
      </c>
      <c r="D78" s="41">
        <v>27426</v>
      </c>
      <c r="E78" s="42">
        <f t="shared" si="12"/>
        <v>39959.682000000001</v>
      </c>
      <c r="F78" s="42">
        <f t="shared" si="13"/>
        <v>57941.5389</v>
      </c>
      <c r="G78" s="42">
        <f t="shared" si="14"/>
        <v>91443.336691980003</v>
      </c>
      <c r="H78" s="42">
        <f t="shared" si="15"/>
        <v>190933.68701285427</v>
      </c>
      <c r="I78" s="41">
        <v>1057952</v>
      </c>
      <c r="J78" s="42">
        <f t="shared" si="16"/>
        <v>1603855.2320000001</v>
      </c>
      <c r="K78" s="43">
        <f t="shared" si="17"/>
        <v>1902172.3051520002</v>
      </c>
    </row>
    <row r="79" spans="1:11" x14ac:dyDescent="0.25">
      <c r="A79" s="8"/>
      <c r="B79" s="15"/>
      <c r="C79" s="32" t="s">
        <v>4</v>
      </c>
      <c r="D79" s="34">
        <v>10052</v>
      </c>
      <c r="E79" s="40">
        <f t="shared" si="12"/>
        <v>14645.763999999999</v>
      </c>
      <c r="F79" s="40">
        <f t="shared" si="13"/>
        <v>21236.357799999998</v>
      </c>
      <c r="G79" s="40">
        <f t="shared" si="14"/>
        <v>33515.219879959994</v>
      </c>
      <c r="H79" s="40">
        <f t="shared" si="15"/>
        <v>69979.779109356459</v>
      </c>
      <c r="I79" s="34">
        <v>250157</v>
      </c>
      <c r="J79" s="40">
        <f t="shared" si="16"/>
        <v>379238.01199999999</v>
      </c>
      <c r="K79" s="57">
        <f t="shared" si="17"/>
        <v>449776.28223200003</v>
      </c>
    </row>
    <row r="80" spans="1:11" x14ac:dyDescent="0.25">
      <c r="A80" s="8"/>
      <c r="B80" s="15"/>
      <c r="C80" s="32" t="s">
        <v>5</v>
      </c>
      <c r="D80" s="34"/>
      <c r="E80" s="40">
        <v>698</v>
      </c>
      <c r="F80" s="40">
        <f t="shared" si="13"/>
        <v>1012.1</v>
      </c>
      <c r="G80" s="40">
        <f t="shared" si="14"/>
        <v>1597.2962200000002</v>
      </c>
      <c r="H80" s="40">
        <f t="shared" si="15"/>
        <v>3335.1545073600005</v>
      </c>
      <c r="I80" s="34">
        <v>10124</v>
      </c>
      <c r="J80" s="40">
        <v>24810</v>
      </c>
      <c r="K80" s="57">
        <v>32000</v>
      </c>
    </row>
    <row r="81" spans="1:11" ht="15.75" thickBot="1" x14ac:dyDescent="0.3">
      <c r="A81" s="6"/>
      <c r="B81" s="16"/>
      <c r="C81" s="33" t="s">
        <v>20</v>
      </c>
      <c r="D81" s="45"/>
      <c r="E81" s="54">
        <f t="shared" si="12"/>
        <v>0</v>
      </c>
      <c r="F81" s="54">
        <f t="shared" si="13"/>
        <v>0</v>
      </c>
      <c r="G81" s="54">
        <f t="shared" si="14"/>
        <v>0</v>
      </c>
      <c r="H81" s="54">
        <f t="shared" si="15"/>
        <v>0</v>
      </c>
      <c r="I81" s="45"/>
      <c r="J81" s="54">
        <v>69000</v>
      </c>
      <c r="K81" s="58">
        <v>321684</v>
      </c>
    </row>
    <row r="82" spans="1:11" ht="15.75" thickBot="1" x14ac:dyDescent="0.3">
      <c r="A82" s="49" t="s">
        <v>23</v>
      </c>
      <c r="B82" s="50"/>
      <c r="C82" s="50"/>
      <c r="D82" s="50"/>
      <c r="E82" s="50"/>
      <c r="F82" s="50"/>
      <c r="G82" s="50"/>
      <c r="H82" s="50"/>
      <c r="I82" s="50"/>
      <c r="J82" s="50"/>
      <c r="K82" s="51"/>
    </row>
    <row r="83" spans="1:11" x14ac:dyDescent="0.25">
      <c r="A83" s="12" t="s">
        <v>24</v>
      </c>
      <c r="B83" s="14">
        <v>12</v>
      </c>
      <c r="C83" s="1" t="s">
        <v>2</v>
      </c>
      <c r="D83" s="41">
        <v>61032.800000000003</v>
      </c>
      <c r="E83" s="42">
        <f>D83*45.7/100+D83</f>
        <v>88924.789600000004</v>
      </c>
      <c r="F83" s="42">
        <f>E83*45/100+E83</f>
        <v>128940.94492000001</v>
      </c>
      <c r="G83" s="42">
        <f>F83*57.82/100+F83</f>
        <v>203494.59927274403</v>
      </c>
      <c r="H83" s="42">
        <f>G83*108.8/100+G83</f>
        <v>424896.72328148957</v>
      </c>
      <c r="I83" s="41">
        <v>1518920</v>
      </c>
      <c r="J83" s="41">
        <f>I83*51.6/100+I83</f>
        <v>2302682.7199999997</v>
      </c>
      <c r="K83" s="52">
        <f>J83*18.6/100+J83</f>
        <v>2730981.7059199996</v>
      </c>
    </row>
    <row r="84" spans="1:11" x14ac:dyDescent="0.25">
      <c r="A84" s="8"/>
      <c r="B84" s="15"/>
      <c r="C84" s="2" t="s">
        <v>3</v>
      </c>
      <c r="D84" s="34">
        <f>D83*24/100</f>
        <v>14647.872000000001</v>
      </c>
      <c r="E84" s="35">
        <f t="shared" ref="E84:E87" si="18">D84*45.7/100+D84</f>
        <v>21341.949504000004</v>
      </c>
      <c r="F84" s="35">
        <f t="shared" ref="F84:F87" si="19">E84*45/100+E84</f>
        <v>30945.826780800006</v>
      </c>
      <c r="G84" s="35">
        <f t="shared" ref="G84:G87" si="20">F84*57.82/100+F84</f>
        <v>48838.703825458564</v>
      </c>
      <c r="H84" s="35">
        <f t="shared" ref="H84:H87" si="21">G84*108.8/100+G84</f>
        <v>101975.21358755749</v>
      </c>
      <c r="I84" s="34">
        <f>I83*24/100</f>
        <v>364540.8</v>
      </c>
      <c r="J84" s="34">
        <f t="shared" ref="J84:J85" si="22">I84*51.6/100+I84</f>
        <v>552643.85279999999</v>
      </c>
      <c r="K84" s="59">
        <f t="shared" ref="K84:K85" si="23">J84*18.6/100+J84</f>
        <v>655435.6094208</v>
      </c>
    </row>
    <row r="85" spans="1:11" x14ac:dyDescent="0.25">
      <c r="A85" s="8"/>
      <c r="B85" s="15"/>
      <c r="C85" s="2" t="s">
        <v>4</v>
      </c>
      <c r="D85" s="34">
        <v>18099</v>
      </c>
      <c r="E85" s="35">
        <f t="shared" si="18"/>
        <v>26370.243000000002</v>
      </c>
      <c r="F85" s="35">
        <f t="shared" si="19"/>
        <v>38236.852350000001</v>
      </c>
      <c r="G85" s="35">
        <f t="shared" si="20"/>
        <v>60345.400378770006</v>
      </c>
      <c r="H85" s="35">
        <f t="shared" si="21"/>
        <v>126001.19599087177</v>
      </c>
      <c r="I85" s="34">
        <v>450437</v>
      </c>
      <c r="J85" s="34">
        <f t="shared" si="22"/>
        <v>682862.49199999997</v>
      </c>
      <c r="K85" s="59">
        <f t="shared" si="23"/>
        <v>809874.91551199998</v>
      </c>
    </row>
    <row r="86" spans="1:11" x14ac:dyDescent="0.25">
      <c r="A86" s="8"/>
      <c r="B86" s="15"/>
      <c r="C86" s="2" t="s">
        <v>5</v>
      </c>
      <c r="D86" s="34"/>
      <c r="E86" s="35">
        <v>698</v>
      </c>
      <c r="F86" s="35">
        <f t="shared" si="19"/>
        <v>1012.1</v>
      </c>
      <c r="G86" s="35">
        <f t="shared" si="20"/>
        <v>1597.2962200000002</v>
      </c>
      <c r="H86" s="35">
        <f t="shared" si="21"/>
        <v>3335.1545073600005</v>
      </c>
      <c r="I86" s="34">
        <v>10124</v>
      </c>
      <c r="J86" s="34">
        <v>28810</v>
      </c>
      <c r="K86" s="59">
        <v>37000</v>
      </c>
    </row>
    <row r="87" spans="1:11" ht="15.75" thickBot="1" x14ac:dyDescent="0.3">
      <c r="A87" s="6"/>
      <c r="B87" s="16"/>
      <c r="C87" s="3" t="s">
        <v>6</v>
      </c>
      <c r="D87" s="45"/>
      <c r="E87" s="46">
        <f t="shared" si="18"/>
        <v>0</v>
      </c>
      <c r="F87" s="46">
        <f t="shared" si="19"/>
        <v>0</v>
      </c>
      <c r="G87" s="46">
        <f t="shared" si="20"/>
        <v>0</v>
      </c>
      <c r="H87" s="46">
        <f t="shared" si="21"/>
        <v>0</v>
      </c>
      <c r="I87" s="45"/>
      <c r="J87" s="45">
        <v>92000</v>
      </c>
      <c r="K87" s="60">
        <v>455562</v>
      </c>
    </row>
    <row r="88" spans="1:11" ht="15.75" thickBot="1" x14ac:dyDescent="0.3">
      <c r="A88" s="61" t="s">
        <v>25</v>
      </c>
      <c r="B88" s="62"/>
      <c r="C88" s="62"/>
      <c r="D88" s="62"/>
      <c r="E88" s="62"/>
      <c r="F88" s="62"/>
      <c r="G88" s="62"/>
      <c r="H88" s="62"/>
      <c r="I88" s="62"/>
      <c r="J88" s="62"/>
      <c r="K88" s="63"/>
    </row>
    <row r="89" spans="1:11" x14ac:dyDescent="0.25">
      <c r="A89" s="12" t="s">
        <v>26</v>
      </c>
      <c r="B89" s="14">
        <v>9</v>
      </c>
      <c r="C89" s="31" t="s">
        <v>2</v>
      </c>
      <c r="D89" s="41">
        <v>31695</v>
      </c>
      <c r="E89" s="42">
        <f>D89*45.7/100+D89</f>
        <v>46179.614999999998</v>
      </c>
      <c r="F89" s="42">
        <f>E89*45/100+E89</f>
        <v>66960.441749999998</v>
      </c>
      <c r="G89" s="42">
        <f>F89*57.82/100+F89</f>
        <v>105676.96916985</v>
      </c>
      <c r="H89" s="64">
        <f>G89*108.8/100+G89</f>
        <v>220653.5116266468</v>
      </c>
      <c r="I89" s="41">
        <v>1222627</v>
      </c>
      <c r="J89" s="41">
        <f>I89*51.6/100+I89</f>
        <v>1853502.5320000001</v>
      </c>
      <c r="K89" s="52">
        <f>J89*18.6/100+J89</f>
        <v>2198254.0029520001</v>
      </c>
    </row>
    <row r="90" spans="1:11" x14ac:dyDescent="0.25">
      <c r="A90" s="8"/>
      <c r="B90" s="15"/>
      <c r="C90" s="32" t="s">
        <v>3</v>
      </c>
      <c r="D90" s="34">
        <f>D89*24/100</f>
        <v>7606.8</v>
      </c>
      <c r="E90" s="40">
        <f t="shared" ref="E90:E95" si="24">D90*45.7/100+D90</f>
        <v>11083.107599999999</v>
      </c>
      <c r="F90" s="40">
        <f t="shared" ref="F90:F95" si="25">E90*45/100+E90</f>
        <v>16070.506019999999</v>
      </c>
      <c r="G90" s="40">
        <f t="shared" ref="G90:G95" si="26">F90*57.82/100+F90</f>
        <v>25362.472600763998</v>
      </c>
      <c r="H90" s="65">
        <f>G90*108.8/100+G90</f>
        <v>52956.842790395225</v>
      </c>
      <c r="I90" s="34">
        <f>I89*24/100</f>
        <v>293430.48</v>
      </c>
      <c r="J90" s="39">
        <f t="shared" ref="J90:J96" si="27">I90*51.6/100+I90</f>
        <v>444840.60768000002</v>
      </c>
      <c r="K90" s="53">
        <f t="shared" ref="K90:K96" si="28">J90*18.6/100+J90</f>
        <v>527580.96070847998</v>
      </c>
    </row>
    <row r="91" spans="1:11" x14ac:dyDescent="0.25">
      <c r="A91" s="8"/>
      <c r="B91" s="15"/>
      <c r="C91" s="32" t="s">
        <v>4</v>
      </c>
      <c r="D91" s="34"/>
      <c r="E91" s="40">
        <f t="shared" si="24"/>
        <v>0</v>
      </c>
      <c r="F91" s="40">
        <f t="shared" si="25"/>
        <v>0</v>
      </c>
      <c r="G91" s="40">
        <f t="shared" si="26"/>
        <v>0</v>
      </c>
      <c r="H91" s="34">
        <v>42651</v>
      </c>
      <c r="I91" s="34">
        <v>152458</v>
      </c>
      <c r="J91" s="39">
        <f t="shared" si="27"/>
        <v>231126.32799999998</v>
      </c>
      <c r="K91" s="53">
        <f t="shared" si="28"/>
        <v>274115.82500799996</v>
      </c>
    </row>
    <row r="92" spans="1:11" x14ac:dyDescent="0.25">
      <c r="A92" s="8"/>
      <c r="B92" s="15"/>
      <c r="C92" s="32" t="s">
        <v>5</v>
      </c>
      <c r="D92" s="34"/>
      <c r="E92" s="40">
        <v>698</v>
      </c>
      <c r="F92" s="40">
        <f t="shared" si="25"/>
        <v>1012.1</v>
      </c>
      <c r="G92" s="40">
        <f t="shared" si="26"/>
        <v>1597.2962200000002</v>
      </c>
      <c r="H92" s="34">
        <v>3335</v>
      </c>
      <c r="I92" s="34">
        <v>10124</v>
      </c>
      <c r="J92" s="39">
        <v>26810</v>
      </c>
      <c r="K92" s="53">
        <v>34000</v>
      </c>
    </row>
    <row r="93" spans="1:11" ht="15.75" thickBot="1" x14ac:dyDescent="0.3">
      <c r="A93" s="6"/>
      <c r="B93" s="16"/>
      <c r="C93" s="33" t="s">
        <v>6</v>
      </c>
      <c r="D93" s="45"/>
      <c r="E93" s="54">
        <f t="shared" si="24"/>
        <v>0</v>
      </c>
      <c r="F93" s="54">
        <f t="shared" si="25"/>
        <v>0</v>
      </c>
      <c r="G93" s="54">
        <f t="shared" si="26"/>
        <v>0</v>
      </c>
      <c r="H93" s="45"/>
      <c r="I93" s="45"/>
      <c r="J93" s="55">
        <v>92000</v>
      </c>
      <c r="K93" s="56">
        <v>396932</v>
      </c>
    </row>
    <row r="94" spans="1:11" x14ac:dyDescent="0.25">
      <c r="A94" s="17" t="s">
        <v>27</v>
      </c>
      <c r="B94" s="14">
        <v>8</v>
      </c>
      <c r="C94" s="31" t="s">
        <v>2</v>
      </c>
      <c r="D94" s="41">
        <v>45698</v>
      </c>
      <c r="E94" s="42">
        <f t="shared" si="24"/>
        <v>66581.986000000004</v>
      </c>
      <c r="F94" s="42">
        <f t="shared" si="25"/>
        <v>96543.879700000005</v>
      </c>
      <c r="G94" s="42">
        <f t="shared" si="26"/>
        <v>152365.55094253999</v>
      </c>
      <c r="H94" s="41">
        <f>G94*108.8/100+G94</f>
        <v>318139.27036802354</v>
      </c>
      <c r="I94" s="41">
        <v>1137300</v>
      </c>
      <c r="J94" s="41">
        <f t="shared" si="27"/>
        <v>1724146.8</v>
      </c>
      <c r="K94" s="52">
        <f t="shared" si="28"/>
        <v>2044838.1048000001</v>
      </c>
    </row>
    <row r="95" spans="1:11" x14ac:dyDescent="0.25">
      <c r="A95" s="10"/>
      <c r="B95" s="15"/>
      <c r="C95" s="32" t="s">
        <v>3</v>
      </c>
      <c r="D95" s="34">
        <f>D94*24/100</f>
        <v>10967.52</v>
      </c>
      <c r="E95" s="40">
        <f t="shared" si="24"/>
        <v>15979.676640000001</v>
      </c>
      <c r="F95" s="40">
        <f t="shared" si="25"/>
        <v>23170.531128000002</v>
      </c>
      <c r="G95" s="40">
        <f t="shared" si="26"/>
        <v>36567.732226209606</v>
      </c>
      <c r="H95" s="34">
        <f>H94*24/100</f>
        <v>76353.424888325651</v>
      </c>
      <c r="I95" s="34">
        <f>I94*24/100</f>
        <v>272952</v>
      </c>
      <c r="J95" s="39">
        <f t="shared" si="27"/>
        <v>413795.23200000002</v>
      </c>
      <c r="K95" s="53">
        <f t="shared" si="28"/>
        <v>490761.14515200001</v>
      </c>
    </row>
    <row r="96" spans="1:11" x14ac:dyDescent="0.25">
      <c r="A96" s="10"/>
      <c r="B96" s="15"/>
      <c r="C96" s="32" t="s">
        <v>4</v>
      </c>
      <c r="D96" s="34"/>
      <c r="E96" s="2"/>
      <c r="F96" s="2"/>
      <c r="G96" s="2"/>
      <c r="H96" s="34">
        <v>42651</v>
      </c>
      <c r="I96" s="34">
        <v>152458</v>
      </c>
      <c r="J96" s="39">
        <f t="shared" si="27"/>
        <v>231126.32799999998</v>
      </c>
      <c r="K96" s="53">
        <f t="shared" si="28"/>
        <v>274115.82500799996</v>
      </c>
    </row>
    <row r="97" spans="1:11" x14ac:dyDescent="0.25">
      <c r="A97" s="10"/>
      <c r="B97" s="15"/>
      <c r="C97" s="32" t="s">
        <v>5</v>
      </c>
      <c r="D97" s="34"/>
      <c r="E97" s="2"/>
      <c r="F97" s="2"/>
      <c r="G97" s="2"/>
      <c r="H97" s="34">
        <v>3335</v>
      </c>
      <c r="I97" s="34">
        <v>10124</v>
      </c>
      <c r="J97" s="39">
        <v>26810</v>
      </c>
      <c r="K97" s="53">
        <v>34000</v>
      </c>
    </row>
    <row r="98" spans="1:11" ht="15.75" thickBot="1" x14ac:dyDescent="0.3">
      <c r="A98" s="18"/>
      <c r="B98" s="16"/>
      <c r="C98" s="33" t="s">
        <v>6</v>
      </c>
      <c r="D98" s="45"/>
      <c r="E98" s="3"/>
      <c r="F98" s="3"/>
      <c r="G98" s="3"/>
      <c r="H98" s="45"/>
      <c r="I98" s="45"/>
      <c r="J98" s="55">
        <v>80000</v>
      </c>
      <c r="K98" s="56">
        <v>382700</v>
      </c>
    </row>
    <row r="99" spans="1:11" ht="15.75" thickBot="1" x14ac:dyDescent="0.3">
      <c r="B99" s="5"/>
      <c r="C99" s="5"/>
    </row>
    <row r="100" spans="1:11" ht="15.75" thickBot="1" x14ac:dyDescent="0.3">
      <c r="A100" s="70" t="s">
        <v>28</v>
      </c>
      <c r="B100" s="71"/>
      <c r="C100" s="72"/>
      <c r="D100" s="69">
        <v>406</v>
      </c>
      <c r="E100" s="66">
        <v>592</v>
      </c>
      <c r="F100" s="66">
        <v>858</v>
      </c>
      <c r="G100" s="66">
        <v>1354</v>
      </c>
      <c r="H100" s="66">
        <v>3334</v>
      </c>
      <c r="I100" s="66">
        <v>11911</v>
      </c>
      <c r="J100" s="66">
        <v>15348</v>
      </c>
      <c r="K100" s="67">
        <v>23040</v>
      </c>
    </row>
    <row r="101" spans="1:11" ht="15.75" thickBot="1" x14ac:dyDescent="0.3"/>
    <row r="102" spans="1:11" x14ac:dyDescent="0.25">
      <c r="A102" s="12" t="s">
        <v>29</v>
      </c>
      <c r="B102" s="13"/>
      <c r="C102" s="13"/>
      <c r="D102" s="41">
        <v>3485</v>
      </c>
      <c r="E102" s="41">
        <f>D102*45.7/100+D102</f>
        <v>5077.6450000000004</v>
      </c>
      <c r="F102" s="41">
        <f>E102*45/100+E102</f>
        <v>7362.5852500000001</v>
      </c>
      <c r="G102" s="41">
        <f>F102*57.82/100+F102</f>
        <v>11619.632041550001</v>
      </c>
      <c r="H102" s="41">
        <v>24264</v>
      </c>
      <c r="I102" s="41">
        <v>86742</v>
      </c>
      <c r="J102" s="41">
        <v>131505</v>
      </c>
      <c r="K102" s="52">
        <f>J102*32.6/100+J102</f>
        <v>174375.63</v>
      </c>
    </row>
    <row r="103" spans="1:11" x14ac:dyDescent="0.25">
      <c r="A103" s="8" t="s">
        <v>30</v>
      </c>
      <c r="B103" s="9"/>
      <c r="C103" s="9"/>
      <c r="D103" s="34">
        <v>2178</v>
      </c>
      <c r="E103" s="34">
        <f t="shared" ref="E103:E107" si="29">D103*45.7/100+D103</f>
        <v>3173.346</v>
      </c>
      <c r="F103" s="34">
        <f t="shared" ref="F103:F107" si="30">E103*45/100+E103</f>
        <v>4601.3517000000002</v>
      </c>
      <c r="G103" s="34">
        <f t="shared" ref="G103:G107" si="31">F103*57.82/100+F103</f>
        <v>7261.8532529399999</v>
      </c>
      <c r="H103" s="34">
        <v>15163</v>
      </c>
      <c r="I103" s="34">
        <v>54205</v>
      </c>
      <c r="J103" s="34">
        <v>82191</v>
      </c>
      <c r="K103" s="59">
        <f t="shared" ref="K103:K107" si="32">J103*32.6/100+J103</f>
        <v>108985.266</v>
      </c>
    </row>
    <row r="104" spans="1:11" ht="15" customHeight="1" x14ac:dyDescent="0.25">
      <c r="A104" s="10" t="s">
        <v>31</v>
      </c>
      <c r="B104" s="11"/>
      <c r="C104" s="11"/>
      <c r="D104" s="34">
        <v>8851</v>
      </c>
      <c r="E104" s="34">
        <f t="shared" si="29"/>
        <v>12895.906999999999</v>
      </c>
      <c r="F104" s="34">
        <f t="shared" si="30"/>
        <v>18699.065149999999</v>
      </c>
      <c r="G104" s="34">
        <f t="shared" si="31"/>
        <v>29510.864619729997</v>
      </c>
      <c r="H104" s="34">
        <v>61620</v>
      </c>
      <c r="I104" s="34">
        <v>220279</v>
      </c>
      <c r="J104" s="34">
        <v>333943</v>
      </c>
      <c r="K104" s="59">
        <f t="shared" si="32"/>
        <v>442808.41800000001</v>
      </c>
    </row>
    <row r="105" spans="1:11" x14ac:dyDescent="0.25">
      <c r="A105" s="8" t="s">
        <v>32</v>
      </c>
      <c r="B105" s="9"/>
      <c r="C105" s="9"/>
      <c r="D105" s="34"/>
      <c r="E105" s="34">
        <f t="shared" si="29"/>
        <v>0</v>
      </c>
      <c r="F105" s="34">
        <f t="shared" si="30"/>
        <v>0</v>
      </c>
      <c r="G105" s="34">
        <f t="shared" si="31"/>
        <v>0</v>
      </c>
      <c r="H105" s="34">
        <v>11676</v>
      </c>
      <c r="I105" s="34">
        <v>41739</v>
      </c>
      <c r="J105" s="34">
        <v>70798</v>
      </c>
      <c r="K105" s="59">
        <f t="shared" si="32"/>
        <v>93878.148000000001</v>
      </c>
    </row>
    <row r="106" spans="1:11" x14ac:dyDescent="0.25">
      <c r="A106" s="8" t="s">
        <v>33</v>
      </c>
      <c r="B106" s="9"/>
      <c r="C106" s="9"/>
      <c r="D106" s="34"/>
      <c r="E106" s="34">
        <f t="shared" si="29"/>
        <v>0</v>
      </c>
      <c r="F106" s="34">
        <f t="shared" si="30"/>
        <v>0</v>
      </c>
      <c r="G106" s="34">
        <f t="shared" si="31"/>
        <v>0</v>
      </c>
      <c r="H106" s="34"/>
      <c r="I106" s="34"/>
      <c r="J106" s="34">
        <v>189000</v>
      </c>
      <c r="K106" s="59">
        <f t="shared" si="32"/>
        <v>250614</v>
      </c>
    </row>
    <row r="107" spans="1:11" x14ac:dyDescent="0.25">
      <c r="A107" s="8" t="s">
        <v>34</v>
      </c>
      <c r="B107" s="9"/>
      <c r="C107" s="9"/>
      <c r="D107" s="34"/>
      <c r="E107" s="34">
        <f t="shared" si="29"/>
        <v>0</v>
      </c>
      <c r="F107" s="34">
        <f t="shared" si="30"/>
        <v>0</v>
      </c>
      <c r="G107" s="34">
        <f t="shared" si="31"/>
        <v>0</v>
      </c>
      <c r="H107" s="34"/>
      <c r="I107" s="34"/>
      <c r="J107" s="34">
        <v>126000</v>
      </c>
      <c r="K107" s="59">
        <f t="shared" si="32"/>
        <v>167076</v>
      </c>
    </row>
    <row r="108" spans="1:11" ht="15.75" thickBot="1" x14ac:dyDescent="0.3">
      <c r="A108" s="6" t="s">
        <v>36</v>
      </c>
      <c r="B108" s="7"/>
      <c r="C108" s="7"/>
      <c r="D108" s="45">
        <v>28000</v>
      </c>
      <c r="E108" s="45">
        <v>40600</v>
      </c>
      <c r="F108" s="45">
        <v>64067</v>
      </c>
      <c r="G108" s="45">
        <v>133772</v>
      </c>
      <c r="H108" s="45"/>
      <c r="I108" s="45">
        <v>478308</v>
      </c>
      <c r="J108" s="45">
        <v>750000</v>
      </c>
      <c r="K108" s="60">
        <v>1000000</v>
      </c>
    </row>
  </sheetData>
  <mergeCells count="52">
    <mergeCell ref="A35:K35"/>
    <mergeCell ref="A61:K61"/>
    <mergeCell ref="A82:K82"/>
    <mergeCell ref="A88:K88"/>
    <mergeCell ref="A100:C100"/>
    <mergeCell ref="A108:C108"/>
    <mergeCell ref="A107:C107"/>
    <mergeCell ref="A106:C106"/>
    <mergeCell ref="A105:C105"/>
    <mergeCell ref="A104:C104"/>
    <mergeCell ref="A103:C103"/>
    <mergeCell ref="A102:C102"/>
    <mergeCell ref="A4:C4"/>
    <mergeCell ref="A5:A9"/>
    <mergeCell ref="B5:B9"/>
    <mergeCell ref="A10:A14"/>
    <mergeCell ref="B10:B14"/>
    <mergeCell ref="A1:K3"/>
    <mergeCell ref="A41:A45"/>
    <mergeCell ref="B41:B45"/>
    <mergeCell ref="A15:A19"/>
    <mergeCell ref="B15:B19"/>
    <mergeCell ref="A20:A24"/>
    <mergeCell ref="B20:B24"/>
    <mergeCell ref="A25:A29"/>
    <mergeCell ref="B25:B29"/>
    <mergeCell ref="A30:A34"/>
    <mergeCell ref="B30:B34"/>
    <mergeCell ref="A36:A40"/>
    <mergeCell ref="B36:B40"/>
    <mergeCell ref="A46:A50"/>
    <mergeCell ref="B46:B50"/>
    <mergeCell ref="A51:A55"/>
    <mergeCell ref="B51:B55"/>
    <mergeCell ref="A56:A60"/>
    <mergeCell ref="B56:B60"/>
    <mergeCell ref="A83:A87"/>
    <mergeCell ref="B83:B87"/>
    <mergeCell ref="A62:A65"/>
    <mergeCell ref="B62:B65"/>
    <mergeCell ref="A66:A69"/>
    <mergeCell ref="B66:B69"/>
    <mergeCell ref="A70:A73"/>
    <mergeCell ref="B70:B73"/>
    <mergeCell ref="A74:A77"/>
    <mergeCell ref="B74:B77"/>
    <mergeCell ref="A78:A81"/>
    <mergeCell ref="B78:B81"/>
    <mergeCell ref="A89:A93"/>
    <mergeCell ref="B89:B93"/>
    <mergeCell ref="A94:A98"/>
    <mergeCell ref="B94:B9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2026-05-22T12:59:18Z</dcterms:created>
  <dcterms:modified xsi:type="dcterms:W3CDTF">2026-05-26T13:45:04Z</dcterms:modified>
</cp:coreProperties>
</file>