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C7\Escritorio\COMPANIAS DE CONTROL\"/>
    </mc:Choice>
  </mc:AlternateContent>
  <xr:revisionPtr revIDLastSave="0" documentId="13_ncr:1_{EE11B996-E79E-4940-BF18-605CD6BEA745}" xr6:coauthVersionLast="47" xr6:coauthVersionMax="47" xr10:uidLastSave="{00000000-0000-0000-0000-000000000000}"/>
  <bookViews>
    <workbookView xWindow="-120" yWindow="-120" windowWidth="29040" windowHeight="15720" xr2:uid="{CF7C8341-F742-45E7-9A0C-135CDABED6C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4" i="1" l="1"/>
  <c r="K17" i="1"/>
  <c r="I13" i="1"/>
  <c r="I14" i="1"/>
  <c r="H17" i="1"/>
  <c r="I17" i="1" s="1"/>
  <c r="G17" i="1"/>
  <c r="F17" i="1"/>
  <c r="E17" i="1"/>
  <c r="D17" i="1"/>
  <c r="H16" i="1"/>
  <c r="I16" i="1" s="1"/>
  <c r="G16" i="1"/>
  <c r="F16" i="1"/>
  <c r="E16" i="1"/>
  <c r="D16" i="1"/>
  <c r="H15" i="1"/>
  <c r="I15" i="1" s="1"/>
  <c r="G15" i="1"/>
  <c r="F15" i="1"/>
  <c r="E15" i="1"/>
  <c r="D15" i="1"/>
  <c r="H13" i="1"/>
  <c r="K13" i="1" s="1"/>
  <c r="D13" i="1"/>
  <c r="H12" i="1"/>
  <c r="I12" i="1" s="1"/>
  <c r="G12" i="1"/>
  <c r="F12" i="1"/>
  <c r="E12" i="1"/>
  <c r="D12" i="1"/>
  <c r="H11" i="1"/>
  <c r="K11" i="1" s="1"/>
  <c r="G11" i="1"/>
  <c r="F11" i="1"/>
  <c r="E11" i="1"/>
  <c r="D11" i="1"/>
  <c r="H10" i="1"/>
  <c r="K10" i="1" s="1"/>
  <c r="G10" i="1"/>
  <c r="F10" i="1"/>
  <c r="E10" i="1"/>
  <c r="D10" i="1"/>
  <c r="H7" i="1"/>
  <c r="K7" i="1" s="1"/>
  <c r="G7" i="1"/>
  <c r="F7" i="1"/>
  <c r="E7" i="1"/>
  <c r="D7" i="1"/>
  <c r="H6" i="1"/>
  <c r="K6" i="1" s="1"/>
  <c r="G6" i="1"/>
  <c r="F6" i="1"/>
  <c r="E6" i="1"/>
  <c r="D6" i="1"/>
  <c r="H5" i="1"/>
  <c r="K5" i="1" s="1"/>
  <c r="G5" i="1"/>
  <c r="F5" i="1"/>
  <c r="E5" i="1"/>
  <c r="D5" i="1"/>
  <c r="H4" i="1"/>
  <c r="K4" i="1" s="1"/>
  <c r="G4" i="1"/>
  <c r="F4" i="1"/>
  <c r="E4" i="1"/>
  <c r="D4" i="1"/>
  <c r="K15" i="1" l="1"/>
  <c r="I11" i="1"/>
  <c r="K16" i="1"/>
  <c r="K12" i="1"/>
  <c r="I10" i="1"/>
  <c r="I7" i="1"/>
  <c r="I6" i="1"/>
  <c r="I4" i="1"/>
  <c r="I5" i="1"/>
</calcChain>
</file>

<file path=xl/sharedStrings.xml><?xml version="1.0" encoding="utf-8"?>
<sst xmlns="http://schemas.openxmlformats.org/spreadsheetml/2006/main" count="23" uniqueCount="23">
  <si>
    <t>Categoria</t>
  </si>
  <si>
    <t>Auditor Junior</t>
  </si>
  <si>
    <t>Auditor semi Senior</t>
  </si>
  <si>
    <t>Auditor Senior</t>
  </si>
  <si>
    <t>JORNALERO</t>
  </si>
  <si>
    <t>41 BIS</t>
  </si>
  <si>
    <t>Horario</t>
  </si>
  <si>
    <t>Adicional Guardia Activa Nocturnidad: lunes a Viernes</t>
  </si>
  <si>
    <t>de 00:00 a 06:00 y/o de 18:00 a 24:00</t>
  </si>
  <si>
    <t>Adicional Guardia Activa:Sábados Domingos y Feriados Nacionales</t>
  </si>
  <si>
    <t>de 00:00 a 06:00, de 06:00 a 12:00, de 12:00 a 18:00 y de 18:00 a 24:00</t>
  </si>
  <si>
    <t>Adicional Embarcado</t>
  </si>
  <si>
    <t>por día embarcado</t>
  </si>
  <si>
    <t>Subsidio Medicamentos (Nota2)</t>
  </si>
  <si>
    <t>Mensual</t>
  </si>
  <si>
    <t>AYUDA ESCOLAR</t>
  </si>
  <si>
    <t>Vianda Jr/ Jornalizado</t>
  </si>
  <si>
    <t>Vianda Semi Senior</t>
  </si>
  <si>
    <t>Vianda Senior</t>
  </si>
  <si>
    <t>MES REFERENCIA ABRIL 2025</t>
  </si>
  <si>
    <t>COMPANIAS DE CONTROL</t>
  </si>
  <si>
    <t>ADICIONALES</t>
  </si>
  <si>
    <t>MES REFERENCIA   1/4/2026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</si>
</sst>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164" formatCode="_ &quot;$&quot;\ * #,##0_ ;_ &quot;$&quot;\ * \-#,##0_ ;_ &quot;$&quot;\ * &quot;-&quot;??_ ;_ @_ "/>
    <numFmt numFmtId="165" formatCode="_-&quot;$&quot;\ * #,##0_-;\-&quot;$&quot;\ * #,##0_-;_-&quot;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0" fillId="0" borderId="1" xfId="1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2" borderId="1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7" xfId="0" applyFill="1" applyBorder="1" applyAlignment="1">
      <alignment horizontal="center" vertical="center" wrapText="1"/>
    </xf>
    <xf numFmtId="14" fontId="0" fillId="0" borderId="7" xfId="0" applyNumberFormat="1" applyBorder="1" applyAlignment="1">
      <alignment horizontal="center" vertical="center" wrapText="1"/>
    </xf>
    <xf numFmtId="14" fontId="0" fillId="0" borderId="8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165" fontId="0" fillId="0" borderId="5" xfId="1" applyNumberFormat="1" applyFont="1" applyBorder="1" applyAlignment="1">
      <alignment horizontal="center" vertical="center"/>
    </xf>
    <xf numFmtId="164" fontId="0" fillId="2" borderId="7" xfId="1" applyNumberFormat="1" applyFont="1" applyFill="1" applyBorder="1" applyAlignment="1">
      <alignment horizontal="center" vertical="center"/>
    </xf>
    <xf numFmtId="164" fontId="0" fillId="2" borderId="5" xfId="1" applyNumberFormat="1" applyFont="1" applyFill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D88EB-E4DC-49DC-8C6E-E67FFE9D8BC5}">
  <dimension ref="A1:K17"/>
  <sheetViews>
    <sheetView tabSelected="1" workbookViewId="0">
      <selection activeCell="O11" sqref="O11"/>
    </sheetView>
  </sheetViews>
  <sheetFormatPr baseColWidth="10" defaultRowHeight="15" x14ac:dyDescent="0.25"/>
  <cols>
    <col min="1" max="1" width="22.5703125" style="8" customWidth="1"/>
    <col min="2" max="2" width="19" style="8" customWidth="1"/>
    <col min="3" max="7" width="12" style="8" bestFit="1" customWidth="1"/>
    <col min="8" max="8" width="13" style="8" bestFit="1" customWidth="1"/>
    <col min="9" max="16384" width="11.42578125" style="8"/>
  </cols>
  <sheetData>
    <row r="1" spans="1:11" ht="15" customHeight="1" x14ac:dyDescent="0.25">
      <c r="A1" s="29" t="s">
        <v>20</v>
      </c>
      <c r="B1" s="30"/>
      <c r="C1" s="30"/>
      <c r="D1" s="30"/>
      <c r="E1" s="30"/>
      <c r="F1" s="30"/>
      <c r="G1" s="30"/>
      <c r="H1" s="30"/>
      <c r="I1" s="30"/>
      <c r="J1" s="30"/>
      <c r="K1" s="31"/>
    </row>
    <row r="2" spans="1:11" ht="15.75" customHeight="1" thickBot="1" x14ac:dyDescent="0.3">
      <c r="A2" s="32"/>
      <c r="B2" s="33"/>
      <c r="C2" s="33"/>
      <c r="D2" s="33"/>
      <c r="E2" s="33"/>
      <c r="F2" s="33"/>
      <c r="G2" s="33"/>
      <c r="H2" s="33"/>
      <c r="I2" s="33"/>
      <c r="J2" s="33"/>
      <c r="K2" s="34"/>
    </row>
    <row r="3" spans="1:11" ht="45" x14ac:dyDescent="0.25">
      <c r="A3" s="37" t="s">
        <v>0</v>
      </c>
      <c r="B3" s="38"/>
      <c r="C3" s="9" t="s">
        <v>19</v>
      </c>
      <c r="D3" s="10">
        <v>45748</v>
      </c>
      <c r="E3" s="10">
        <v>45839</v>
      </c>
      <c r="F3" s="10">
        <v>45931</v>
      </c>
      <c r="G3" s="10">
        <v>46023</v>
      </c>
      <c r="H3" s="10" t="s">
        <v>22</v>
      </c>
      <c r="I3" s="22">
        <v>46204</v>
      </c>
      <c r="J3" s="22">
        <v>46235</v>
      </c>
      <c r="K3" s="11">
        <v>46296</v>
      </c>
    </row>
    <row r="4" spans="1:11" x14ac:dyDescent="0.25">
      <c r="A4" s="45" t="s">
        <v>1</v>
      </c>
      <c r="B4" s="46"/>
      <c r="C4" s="7">
        <v>1493388</v>
      </c>
      <c r="D4" s="3">
        <f>C4*3/100+C4</f>
        <v>1538189.64</v>
      </c>
      <c r="E4" s="3">
        <f>C4*6/100+C4</f>
        <v>1582991.28</v>
      </c>
      <c r="F4" s="3">
        <f>C4*9/100+C4</f>
        <v>1627792.92</v>
      </c>
      <c r="G4" s="3">
        <f>C4*24.15/100+C4</f>
        <v>1854041.202</v>
      </c>
      <c r="H4" s="4">
        <f>C4*32.64/100+C4</f>
        <v>1980829.8432</v>
      </c>
      <c r="I4" s="4">
        <f>H4*5/100+H4</f>
        <v>2079871.3353599999</v>
      </c>
      <c r="J4" s="27"/>
      <c r="K4" s="5">
        <f>H4*10/100+H4</f>
        <v>2178912.8275199998</v>
      </c>
    </row>
    <row r="5" spans="1:11" x14ac:dyDescent="0.25">
      <c r="A5" s="45" t="s">
        <v>2</v>
      </c>
      <c r="B5" s="46"/>
      <c r="C5" s="7">
        <v>1782343</v>
      </c>
      <c r="D5" s="3">
        <f t="shared" ref="D5:D7" si="0">C5*3/100+C5</f>
        <v>1835813.29</v>
      </c>
      <c r="E5" s="3">
        <f t="shared" ref="E5:E7" si="1">C5*6/100+C5</f>
        <v>1889283.58</v>
      </c>
      <c r="F5" s="3">
        <f t="shared" ref="F5:F7" si="2">C5*9/100+C5</f>
        <v>1942753.87</v>
      </c>
      <c r="G5" s="3">
        <f t="shared" ref="G5:G7" si="3">C5*24.15/100+C5</f>
        <v>2212778.8344999999</v>
      </c>
      <c r="H5" s="4">
        <f t="shared" ref="H5:H7" si="4">C5*32.64/100+C5</f>
        <v>2364099.7552</v>
      </c>
      <c r="I5" s="4">
        <f t="shared" ref="I5:I17" si="5">H5*5/100+H5</f>
        <v>2482304.7429599999</v>
      </c>
      <c r="J5" s="27"/>
      <c r="K5" s="5">
        <f>H5*10/100+H5</f>
        <v>2600509.7307199999</v>
      </c>
    </row>
    <row r="6" spans="1:11" x14ac:dyDescent="0.25">
      <c r="A6" s="45" t="s">
        <v>3</v>
      </c>
      <c r="B6" s="46"/>
      <c r="C6" s="7">
        <v>2113073</v>
      </c>
      <c r="D6" s="3">
        <f t="shared" si="0"/>
        <v>2176465.19</v>
      </c>
      <c r="E6" s="3">
        <f t="shared" si="1"/>
        <v>2239857.38</v>
      </c>
      <c r="F6" s="3">
        <f t="shared" si="2"/>
        <v>2303249.5699999998</v>
      </c>
      <c r="G6" s="3">
        <f t="shared" si="3"/>
        <v>2623380.1294999998</v>
      </c>
      <c r="H6" s="4">
        <f t="shared" si="4"/>
        <v>2802780.0271999999</v>
      </c>
      <c r="I6" s="4">
        <f t="shared" si="5"/>
        <v>2942919.02856</v>
      </c>
      <c r="J6" s="27"/>
      <c r="K6" s="5">
        <f>H6*10/100+H6</f>
        <v>3083058.0299199997</v>
      </c>
    </row>
    <row r="7" spans="1:11" x14ac:dyDescent="0.25">
      <c r="A7" s="45" t="s">
        <v>4</v>
      </c>
      <c r="B7" s="46"/>
      <c r="C7" s="7">
        <v>59733</v>
      </c>
      <c r="D7" s="3">
        <f t="shared" si="0"/>
        <v>61524.99</v>
      </c>
      <c r="E7" s="3">
        <f t="shared" si="1"/>
        <v>63316.98</v>
      </c>
      <c r="F7" s="3">
        <f t="shared" si="2"/>
        <v>65108.97</v>
      </c>
      <c r="G7" s="3">
        <f t="shared" si="3"/>
        <v>74158.519499999995</v>
      </c>
      <c r="H7" s="4">
        <f t="shared" si="4"/>
        <v>79229.851200000005</v>
      </c>
      <c r="I7" s="4">
        <f t="shared" si="5"/>
        <v>83191.343760000003</v>
      </c>
      <c r="J7" s="27"/>
      <c r="K7" s="5">
        <f>H7*10/100+H7</f>
        <v>87152.836320000002</v>
      </c>
    </row>
    <row r="8" spans="1:11" ht="15.75" thickBot="1" x14ac:dyDescent="0.3">
      <c r="A8" s="43" t="s">
        <v>5</v>
      </c>
      <c r="B8" s="44"/>
      <c r="C8" s="12"/>
      <c r="D8" s="12"/>
      <c r="E8" s="12"/>
      <c r="F8" s="12"/>
      <c r="G8" s="12"/>
      <c r="H8" s="23">
        <v>154800</v>
      </c>
      <c r="I8" s="6">
        <v>366700</v>
      </c>
      <c r="J8" s="6">
        <v>366700</v>
      </c>
      <c r="K8" s="19">
        <v>366700</v>
      </c>
    </row>
    <row r="9" spans="1:11" ht="16.5" thickBot="1" x14ac:dyDescent="0.3">
      <c r="A9" s="20" t="s">
        <v>21</v>
      </c>
      <c r="B9" s="21" t="s">
        <v>6</v>
      </c>
      <c r="C9" s="35"/>
      <c r="D9" s="36"/>
      <c r="E9" s="36"/>
      <c r="F9" s="36"/>
      <c r="G9" s="36"/>
      <c r="H9" s="36"/>
      <c r="I9" s="36"/>
      <c r="J9" s="36"/>
      <c r="K9" s="36"/>
    </row>
    <row r="10" spans="1:11" ht="45" x14ac:dyDescent="0.25">
      <c r="A10" s="13" t="s">
        <v>7</v>
      </c>
      <c r="B10" s="14" t="s">
        <v>8</v>
      </c>
      <c r="C10" s="24">
        <v>15249</v>
      </c>
      <c r="D10" s="15">
        <f>C10*3/100+C10</f>
        <v>15706.47</v>
      </c>
      <c r="E10" s="15">
        <f>C10*6/100+C10</f>
        <v>16163.94</v>
      </c>
      <c r="F10" s="15">
        <f>C10*9/100+C10</f>
        <v>16621.41</v>
      </c>
      <c r="G10" s="15">
        <f>C10*24.15/100+C10</f>
        <v>18931.6335</v>
      </c>
      <c r="H10" s="15">
        <f>C10*32.64/100+C10</f>
        <v>20226.2736</v>
      </c>
      <c r="I10" s="15">
        <f t="shared" si="5"/>
        <v>21237.58728</v>
      </c>
      <c r="J10" s="26"/>
      <c r="K10" s="16">
        <f t="shared" ref="K10:K17" si="6">H10*10/100+H10</f>
        <v>22248.900959999999</v>
      </c>
    </row>
    <row r="11" spans="1:11" ht="60" x14ac:dyDescent="0.25">
      <c r="A11" s="17" t="s">
        <v>9</v>
      </c>
      <c r="B11" s="1" t="s">
        <v>10</v>
      </c>
      <c r="C11" s="7">
        <v>27725</v>
      </c>
      <c r="D11" s="4">
        <f t="shared" ref="D11:D17" si="7">C11*3/100+C11</f>
        <v>28556.75</v>
      </c>
      <c r="E11" s="4">
        <f t="shared" ref="E11:E17" si="8">C11*6/100+C11</f>
        <v>29388.5</v>
      </c>
      <c r="F11" s="4">
        <f t="shared" ref="F11:F17" si="9">C11*9/100+C11</f>
        <v>30220.25</v>
      </c>
      <c r="G11" s="4">
        <f t="shared" ref="G11:G17" si="10">C11*12/100+C11</f>
        <v>31052</v>
      </c>
      <c r="H11" s="4">
        <f t="shared" ref="H11:H17" si="11">C11*32.64/100+C11</f>
        <v>36774.44</v>
      </c>
      <c r="I11" s="4">
        <f t="shared" si="5"/>
        <v>38613.162000000004</v>
      </c>
      <c r="J11" s="27"/>
      <c r="K11" s="5">
        <f t="shared" si="6"/>
        <v>40451.884000000005</v>
      </c>
    </row>
    <row r="12" spans="1:11" x14ac:dyDescent="0.25">
      <c r="A12" s="18" t="s">
        <v>11</v>
      </c>
      <c r="B12" s="2" t="s">
        <v>12</v>
      </c>
      <c r="C12" s="7">
        <v>88657</v>
      </c>
      <c r="D12" s="4">
        <f t="shared" si="7"/>
        <v>91316.71</v>
      </c>
      <c r="E12" s="4">
        <f t="shared" si="8"/>
        <v>93976.42</v>
      </c>
      <c r="F12" s="4">
        <f t="shared" si="9"/>
        <v>96636.13</v>
      </c>
      <c r="G12" s="4">
        <f t="shared" si="10"/>
        <v>99295.84</v>
      </c>
      <c r="H12" s="4">
        <f t="shared" si="11"/>
        <v>117594.64479999999</v>
      </c>
      <c r="I12" s="4">
        <f t="shared" si="5"/>
        <v>123474.37703999999</v>
      </c>
      <c r="J12" s="27"/>
      <c r="K12" s="5">
        <f t="shared" si="6"/>
        <v>129354.10927999999</v>
      </c>
    </row>
    <row r="13" spans="1:11" ht="30" x14ac:dyDescent="0.25">
      <c r="A13" s="17" t="s">
        <v>13</v>
      </c>
      <c r="B13" s="1" t="s">
        <v>14</v>
      </c>
      <c r="C13" s="7">
        <v>65072</v>
      </c>
      <c r="D13" s="4">
        <f t="shared" si="7"/>
        <v>67024.160000000003</v>
      </c>
      <c r="E13" s="4">
        <v>75046</v>
      </c>
      <c r="F13" s="4">
        <v>77170</v>
      </c>
      <c r="G13" s="4">
        <v>79294</v>
      </c>
      <c r="H13" s="4">
        <f t="shared" si="11"/>
        <v>86311.500800000009</v>
      </c>
      <c r="I13" s="4">
        <f t="shared" si="5"/>
        <v>90627.075840000005</v>
      </c>
      <c r="J13" s="27"/>
      <c r="K13" s="5">
        <f t="shared" si="6"/>
        <v>94942.650880000016</v>
      </c>
    </row>
    <row r="14" spans="1:11" x14ac:dyDescent="0.25">
      <c r="A14" s="39" t="s">
        <v>15</v>
      </c>
      <c r="B14" s="40"/>
      <c r="C14" s="7">
        <v>79464.37253518081</v>
      </c>
      <c r="D14" s="4">
        <v>81848.303711236236</v>
      </c>
      <c r="E14" s="4">
        <v>84232.234887291663</v>
      </c>
      <c r="F14" s="4">
        <v>86616.166063347075</v>
      </c>
      <c r="G14" s="4">
        <v>89000.097239402501</v>
      </c>
      <c r="H14" s="4">
        <v>105401.54373066383</v>
      </c>
      <c r="I14" s="4">
        <f t="shared" si="5"/>
        <v>110671.62091719703</v>
      </c>
      <c r="J14" s="27"/>
      <c r="K14" s="5">
        <f t="shared" si="6"/>
        <v>115941.69810373022</v>
      </c>
    </row>
    <row r="15" spans="1:11" x14ac:dyDescent="0.25">
      <c r="A15" s="39" t="s">
        <v>16</v>
      </c>
      <c r="B15" s="40"/>
      <c r="C15" s="7">
        <v>21310</v>
      </c>
      <c r="D15" s="4">
        <f t="shared" si="7"/>
        <v>21949.3</v>
      </c>
      <c r="E15" s="4">
        <f t="shared" si="8"/>
        <v>22588.6</v>
      </c>
      <c r="F15" s="4">
        <f t="shared" si="9"/>
        <v>23227.9</v>
      </c>
      <c r="G15" s="4">
        <f t="shared" si="10"/>
        <v>23867.200000000001</v>
      </c>
      <c r="H15" s="4">
        <f t="shared" si="11"/>
        <v>28265.583999999999</v>
      </c>
      <c r="I15" s="4">
        <f t="shared" si="5"/>
        <v>29678.8632</v>
      </c>
      <c r="J15" s="27"/>
      <c r="K15" s="5">
        <f t="shared" si="6"/>
        <v>31092.142399999997</v>
      </c>
    </row>
    <row r="16" spans="1:11" x14ac:dyDescent="0.25">
      <c r="A16" s="39" t="s">
        <v>17</v>
      </c>
      <c r="B16" s="40"/>
      <c r="C16" s="7">
        <v>22810</v>
      </c>
      <c r="D16" s="4">
        <f t="shared" si="7"/>
        <v>23494.3</v>
      </c>
      <c r="E16" s="4">
        <f t="shared" si="8"/>
        <v>24178.6</v>
      </c>
      <c r="F16" s="4">
        <f t="shared" si="9"/>
        <v>24862.9</v>
      </c>
      <c r="G16" s="4">
        <f t="shared" si="10"/>
        <v>25547.200000000001</v>
      </c>
      <c r="H16" s="4">
        <f t="shared" si="11"/>
        <v>30255.184000000001</v>
      </c>
      <c r="I16" s="4">
        <f t="shared" si="5"/>
        <v>31767.943200000002</v>
      </c>
      <c r="J16" s="27"/>
      <c r="K16" s="5">
        <f t="shared" si="6"/>
        <v>33280.702400000002</v>
      </c>
    </row>
    <row r="17" spans="1:11" ht="15.75" thickBot="1" x14ac:dyDescent="0.3">
      <c r="A17" s="41" t="s">
        <v>18</v>
      </c>
      <c r="B17" s="42"/>
      <c r="C17" s="25">
        <v>24810</v>
      </c>
      <c r="D17" s="6">
        <f t="shared" si="7"/>
        <v>25554.3</v>
      </c>
      <c r="E17" s="6">
        <f t="shared" si="8"/>
        <v>26298.6</v>
      </c>
      <c r="F17" s="6">
        <f t="shared" si="9"/>
        <v>27042.9</v>
      </c>
      <c r="G17" s="6">
        <f t="shared" si="10"/>
        <v>27787.200000000001</v>
      </c>
      <c r="H17" s="6">
        <f t="shared" si="11"/>
        <v>32907.983999999997</v>
      </c>
      <c r="I17" s="6">
        <f t="shared" si="5"/>
        <v>34553.383199999997</v>
      </c>
      <c r="J17" s="28"/>
      <c r="K17" s="19">
        <f t="shared" si="6"/>
        <v>36198.782399999996</v>
      </c>
    </row>
  </sheetData>
  <mergeCells count="14">
    <mergeCell ref="J10:J17"/>
    <mergeCell ref="J4:J7"/>
    <mergeCell ref="A1:K2"/>
    <mergeCell ref="C9:K9"/>
    <mergeCell ref="A3:B3"/>
    <mergeCell ref="A14:B14"/>
    <mergeCell ref="A17:B17"/>
    <mergeCell ref="A16:B16"/>
    <mergeCell ref="A15:B15"/>
    <mergeCell ref="A8:B8"/>
    <mergeCell ref="A7:B7"/>
    <mergeCell ref="A6:B6"/>
    <mergeCell ref="A5:B5"/>
    <mergeCell ref="A4:B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2026-07-17T14:31:15Z</dcterms:created>
  <dcterms:modified xsi:type="dcterms:W3CDTF">2026-08-06T15:04:41Z</dcterms:modified>
</cp:coreProperties>
</file>